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FINANCIJSKI PLAN 18-20\"/>
    </mc:Choice>
  </mc:AlternateContent>
  <bookViews>
    <workbookView xWindow="0" yWindow="0" windowWidth="28800" windowHeight="12330" activeTab="4"/>
  </bookViews>
  <sheets>
    <sheet name="OPĆI DIO" sheetId="1" r:id="rId1"/>
    <sheet name="FP PiP 1" sheetId="2" r:id="rId2"/>
    <sheet name="FP PiP 2" sheetId="3" r:id="rId3"/>
    <sheet name="PLAN2018-2020-CJELOVITI FP" sheetId="4" r:id="rId4"/>
    <sheet name="PLAN2016-2019-TRANSPARENTNOST" sheetId="5" r:id="rId5"/>
  </sheets>
  <definedNames>
    <definedName name="_xlnm.Print_Area" localSheetId="1">'FP PiP 1'!$A$1:$I$32</definedName>
    <definedName name="_xlnm.Print_Area" localSheetId="0">'OPĆI DIO'!$A$1:$H$26</definedName>
    <definedName name="_xlnm.Print_Area" localSheetId="4">'PLAN2016-2019-TRANSPARENTNOST'!$A$1:$G$65</definedName>
    <definedName name="_xlnm.Print_Area" localSheetId="3">'PLAN2018-2020-CJELOVITI FP'!$A$1:$M$39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5" l="1"/>
  <c r="H107" i="5" s="1"/>
  <c r="H64" i="5"/>
  <c r="H78" i="5" s="1"/>
  <c r="H53" i="5"/>
  <c r="G53" i="5"/>
  <c r="F53" i="5"/>
  <c r="D53" i="5"/>
  <c r="C53" i="5"/>
  <c r="D52" i="5"/>
  <c r="C52" i="5"/>
  <c r="C54" i="5" s="1"/>
  <c r="C58" i="5" s="1"/>
  <c r="H45" i="5"/>
  <c r="E45" i="5"/>
  <c r="E44" i="5"/>
  <c r="H41" i="5"/>
  <c r="H35" i="5"/>
  <c r="E35" i="5"/>
  <c r="H31" i="5"/>
  <c r="E30" i="5"/>
  <c r="E53" i="5" s="1"/>
  <c r="H18" i="5"/>
  <c r="H15" i="5"/>
  <c r="E15" i="5"/>
  <c r="E14" i="5" s="1"/>
  <c r="E52" i="5" s="1"/>
  <c r="E55" i="5" s="1"/>
  <c r="G14" i="5"/>
  <c r="G52" i="5" s="1"/>
  <c r="G54" i="5" s="1"/>
  <c r="F14" i="5"/>
  <c r="F52" i="5" s="1"/>
  <c r="F54" i="5" s="1"/>
  <c r="O81" i="4"/>
  <c r="N81" i="4"/>
  <c r="O66" i="4"/>
  <c r="N66" i="4"/>
  <c r="O52" i="4"/>
  <c r="N52" i="4"/>
  <c r="O38" i="4"/>
  <c r="N38" i="4"/>
  <c r="O33" i="4"/>
  <c r="N33" i="4"/>
  <c r="C32" i="4"/>
  <c r="C31" i="4" s="1"/>
  <c r="M31" i="4"/>
  <c r="M33" i="4" s="1"/>
  <c r="M34" i="4" s="1"/>
  <c r="L31" i="4"/>
  <c r="L33" i="4" s="1"/>
  <c r="L34" i="4" s="1"/>
  <c r="K31" i="4"/>
  <c r="J31" i="4"/>
  <c r="I31" i="4"/>
  <c r="I33" i="4" s="1"/>
  <c r="H31" i="4"/>
  <c r="G31" i="4"/>
  <c r="F31" i="4"/>
  <c r="E31" i="4"/>
  <c r="E33" i="4" s="1"/>
  <c r="D31" i="4"/>
  <c r="C30" i="4"/>
  <c r="C29" i="4"/>
  <c r="C28" i="4" s="1"/>
  <c r="C33" i="4" s="1"/>
  <c r="O28" i="4"/>
  <c r="N28" i="4"/>
  <c r="K28" i="4"/>
  <c r="K33" i="4" s="1"/>
  <c r="J28" i="4"/>
  <c r="J33" i="4" s="1"/>
  <c r="I28" i="4"/>
  <c r="H28" i="4"/>
  <c r="H33" i="4" s="1"/>
  <c r="G28" i="4"/>
  <c r="G33" i="4" s="1"/>
  <c r="F28" i="4"/>
  <c r="F33" i="4" s="1"/>
  <c r="E28" i="4"/>
  <c r="D28" i="4"/>
  <c r="D33" i="4" s="1"/>
  <c r="M26" i="4"/>
  <c r="L26" i="4"/>
  <c r="C25" i="4"/>
  <c r="O24" i="4"/>
  <c r="N24" i="4"/>
  <c r="K24" i="4"/>
  <c r="J24" i="4"/>
  <c r="I24" i="4"/>
  <c r="H24" i="4"/>
  <c r="G24" i="4"/>
  <c r="F24" i="4"/>
  <c r="E24" i="4"/>
  <c r="D24" i="4"/>
  <c r="C24" i="4"/>
  <c r="C23" i="4"/>
  <c r="C22" i="4"/>
  <c r="C21" i="4"/>
  <c r="C20" i="4"/>
  <c r="C19" i="4"/>
  <c r="O18" i="4"/>
  <c r="N18" i="4"/>
  <c r="K18" i="4"/>
  <c r="K26" i="4" s="1"/>
  <c r="K34" i="4" s="1"/>
  <c r="J18" i="4"/>
  <c r="I18" i="4"/>
  <c r="H18" i="4"/>
  <c r="H26" i="4" s="1"/>
  <c r="H34" i="4" s="1"/>
  <c r="G18" i="4"/>
  <c r="G26" i="4" s="1"/>
  <c r="G34" i="4" s="1"/>
  <c r="F18" i="4"/>
  <c r="E18" i="4"/>
  <c r="D18" i="4"/>
  <c r="D26" i="4" s="1"/>
  <c r="D34" i="4" s="1"/>
  <c r="C18" i="4"/>
  <c r="C17" i="4"/>
  <c r="C16" i="4"/>
  <c r="C15" i="4"/>
  <c r="C14" i="4" s="1"/>
  <c r="C26" i="4" s="1"/>
  <c r="O14" i="4"/>
  <c r="O26" i="4" s="1"/>
  <c r="N14" i="4"/>
  <c r="N26" i="4" s="1"/>
  <c r="K14" i="4"/>
  <c r="J14" i="4"/>
  <c r="J26" i="4" s="1"/>
  <c r="I14" i="4"/>
  <c r="I26" i="4" s="1"/>
  <c r="H14" i="4"/>
  <c r="G14" i="4"/>
  <c r="F14" i="4"/>
  <c r="F26" i="4" s="1"/>
  <c r="E14" i="4"/>
  <c r="E26" i="4" s="1"/>
  <c r="D14" i="4"/>
  <c r="Q20" i="3"/>
  <c r="P20" i="3"/>
  <c r="O20" i="3"/>
  <c r="N20" i="3"/>
  <c r="M20" i="3"/>
  <c r="L20" i="3"/>
  <c r="J20" i="3"/>
  <c r="J21" i="3" s="1"/>
  <c r="I20" i="3"/>
  <c r="H20" i="3"/>
  <c r="G20" i="3"/>
  <c r="F20" i="3"/>
  <c r="E20" i="3"/>
  <c r="D20" i="3"/>
  <c r="B20" i="3"/>
  <c r="B21" i="3" s="1"/>
  <c r="I25" i="2"/>
  <c r="H25" i="2"/>
  <c r="G25" i="2"/>
  <c r="F25" i="2"/>
  <c r="E25" i="2"/>
  <c r="D25" i="2"/>
  <c r="B25" i="2"/>
  <c r="B26" i="2" s="1"/>
  <c r="H12" i="1"/>
  <c r="H22" i="1" s="1"/>
  <c r="H9" i="1"/>
  <c r="G9" i="1"/>
  <c r="F9" i="1"/>
  <c r="H6" i="1"/>
  <c r="G6" i="1"/>
  <c r="G12" i="1" s="1"/>
  <c r="G22" i="1" s="1"/>
  <c r="F6" i="1"/>
  <c r="F12" i="1" s="1"/>
  <c r="F22" i="1" s="1"/>
  <c r="E34" i="4" l="1"/>
  <c r="I34" i="4"/>
  <c r="F34" i="4"/>
  <c r="J34" i="4"/>
  <c r="C34" i="4"/>
</calcChain>
</file>

<file path=xl/sharedStrings.xml><?xml version="1.0" encoding="utf-8"?>
<sst xmlns="http://schemas.openxmlformats.org/spreadsheetml/2006/main" count="215" uniqueCount="128">
  <si>
    <t>PRIJEDLOG FINANCIJSKOG PLANA EKONOMSKE I TRGOVAČKE ŠKOLE IVANA DOMCA  VINKOVCI ZA 2018. I PROJEKCIJA PLANA ZA  2019. I 2020. GODINU</t>
  </si>
  <si>
    <t>OPĆI DIO</t>
  </si>
  <si>
    <t>Prijedlog plana 
za 2018.</t>
  </si>
  <si>
    <t>Projekcija plana
za 2019.</t>
  </si>
  <si>
    <t>Projekcija plana 
za 2020.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</si>
  <si>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</si>
  <si>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</si>
  <si>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</si>
  <si>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</si>
  <si>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</si>
  <si>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</si>
  <si>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</si>
  <si>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</si>
  <si>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</si>
  <si>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</si>
  <si>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</si>
  <si>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</si>
  <si>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Vinkovcima, 30. studenog 2017.g.</t>
  </si>
  <si>
    <t xml:space="preserve">     Ravnatelj</t>
  </si>
  <si>
    <t>Mato Džalto, prof.</t>
  </si>
  <si>
    <t>Obrazac JLP(R)S FP-PiP 1</t>
  </si>
  <si>
    <t>EKONOMSKA I TRGOVAČKA ŠKOLA IVANA DOMCA</t>
  </si>
  <si>
    <t>ANTUNA AKŠAMOVIĆA 31</t>
  </si>
  <si>
    <t>32100 VINKOVCI</t>
  </si>
  <si>
    <t>OIB: 69440564515</t>
  </si>
  <si>
    <t>RKP: 17827</t>
  </si>
  <si>
    <t>Šifra djelatnosti: 8532</t>
  </si>
  <si>
    <t>Razina: 31</t>
  </si>
  <si>
    <t>FINANCIJSKI PLAN - Procjena prihoda i primitaka za 2018.</t>
  </si>
  <si>
    <t>u kunama</t>
  </si>
  <si>
    <t>Izvor</t>
  </si>
  <si>
    <t>2018.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</si>
  <si>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</si>
  <si>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t>Opći prihodi i primici</t>
  </si>
  <si>
    <t>Doprinosi</t>
  </si>
  <si>
    <t>Vlastiti prihodi</t>
  </si>
  <si>
    <t>Prihodi za posebne namjene</t>
  </si>
  <si>
    <t>Pomoći</t>
  </si>
  <si>
    <t xml:space="preserve">Donacije </t>
  </si>
  <si>
    <t>Prihodi od prodaje ili zamjene nefinancijjske imovine i naknade s naslova osiguranja</t>
  </si>
  <si>
    <t>Namjenski primici</t>
  </si>
  <si>
    <t>Oznaka rač.iz                                      računskog plana</t>
  </si>
  <si>
    <t>Ukupno (po izvorima)</t>
  </si>
  <si>
    <t>Ukupno prihodi i primici za 2018.</t>
  </si>
  <si>
    <t>U Vinkovcima, 30. studenoga 2017.g.</t>
  </si>
  <si>
    <t xml:space="preserve">    Ravnatelj</t>
  </si>
  <si>
    <t>Obrazac JLP(R)S FP-PiP 2</t>
  </si>
  <si>
    <t>FINANCIJSKI PLAN - Procjena prihoda i primitaka za 2019. i  2020.</t>
  </si>
  <si>
    <t>2019.</t>
  </si>
  <si>
    <t>2020.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</si>
  <si>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</si>
  <si>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 xml:space="preserve">Oznaka računa iz                                                    računskog plana      </t>
  </si>
  <si>
    <t>Ukupno prihodi i primici za 2019. i 2020.</t>
  </si>
  <si>
    <t>Financijski plan - Plan rashoda i izdataka</t>
  </si>
  <si>
    <t>Korisnik proračuna</t>
  </si>
  <si>
    <t>Obrazac JLP(R)S FP-RiI</t>
  </si>
  <si>
    <t>Sjedište:</t>
  </si>
  <si>
    <t>VINKOVCI, A.AKŠAMOVIĆA 31</t>
  </si>
  <si>
    <t>Razina:</t>
  </si>
  <si>
    <t>31 (proračunski korisnik JLPRS koji obavlja poslove u sklopu funkcija koje se decentraliziraju)</t>
  </si>
  <si>
    <t>Šifra djelatnosti:</t>
  </si>
  <si>
    <t>8532 (tehničko i strukovno srednje obrazovanje)</t>
  </si>
  <si>
    <t>1. Redovni program odgoja i obrazovanja</t>
  </si>
  <si>
    <t>PLAN: RASHODI I IZDACI</t>
  </si>
  <si>
    <t>Naziv računa</t>
  </si>
  <si>
    <t xml:space="preserve"> Plan 2018.</t>
  </si>
  <si>
    <t>Donacije</t>
  </si>
  <si>
    <t>Prihodi od nefinancijske imovine i naknade s naslova osiguranja</t>
  </si>
  <si>
    <t xml:space="preserve">Namjenski primici </t>
  </si>
  <si>
    <t>Projekcija 2019.</t>
  </si>
  <si>
    <t>Projekcija 2020.</t>
  </si>
  <si>
    <t>Račun rashoda/izdataka</t>
  </si>
  <si>
    <t>iz nadležnog proračuna</t>
  </si>
  <si>
    <t>ostalo</t>
  </si>
  <si>
    <t xml:space="preserve"> Projekcija 2005.</t>
  </si>
  <si>
    <t xml:space="preserve"> Projekcija 2006.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</si>
  <si>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</si>
  <si>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</si>
  <si>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</si>
  <si>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</si>
  <si>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</si>
  <si>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</si>
  <si>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</si>
  <si>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</si>
  <si>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</si>
  <si>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</si>
  <si>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</si>
  <si>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</si>
  <si>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 xml:space="preserve">UKUPNO </t>
  </si>
  <si>
    <t>Rashodi za nabavu proizvedene dugotrajne imovine</t>
  </si>
  <si>
    <t>Postrojenja i oprema</t>
  </si>
  <si>
    <t>Knjige, umjetnička djela i ostale izložbene vrijednosti</t>
  </si>
  <si>
    <t>Rashodi za dodatna ulaganja na nefinancijskoj imovini</t>
  </si>
  <si>
    <t>Dodatna ulaganja u građevinske objekte</t>
  </si>
  <si>
    <t xml:space="preserve">SVEUKUPNO </t>
  </si>
  <si>
    <t>Vinkovci, 30. studenog 2017.g.</t>
  </si>
  <si>
    <t>Odgovorna osoba:</t>
  </si>
  <si>
    <t>M.P.</t>
  </si>
  <si>
    <t>Izvršenje 2016.</t>
  </si>
  <si>
    <t xml:space="preserve"> Plan 2017.</t>
  </si>
  <si>
    <t>Prijedlog plana za 2018.</t>
  </si>
  <si>
    <t>Prijedlog                   projekcije za 2019.</t>
  </si>
  <si>
    <t>Prijedlog projekcije za 2020.</t>
  </si>
  <si>
    <t>Prihodi poslovanja</t>
  </si>
  <si>
    <t>Pomoći iz inozemstva i od subjekata unutar općeg proračuna</t>
  </si>
  <si>
    <t>Pomoći proračunskim korisnicima iz proračuna koji im nije nadležan</t>
  </si>
  <si>
    <t>Prijenosi između proračunskih korisnika istog proračuna</t>
  </si>
  <si>
    <t>Prihodi od imovine</t>
  </si>
  <si>
    <t>Prihodi od financijske imovine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</si>
  <si>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</si>
  <si>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</si>
  <si>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</si>
  <si>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obveza</t>
  </si>
  <si>
    <t>Prihodi iz nadležnog proračuna za financiranje redovne djelatnosti proračunskih korisnika</t>
  </si>
  <si>
    <t>Prihodi od prodaje nefinancijske imovine</t>
  </si>
  <si>
    <t>Prihodi od prodaje proizvedene dugotrajne imovine</t>
  </si>
  <si>
    <t>Prihodi od prodaje građevinskih objekata</t>
  </si>
  <si>
    <t>Rashodi poslovanja</t>
  </si>
  <si>
    <t>Rashodi za nabavu nefinancijske imovine</t>
  </si>
  <si>
    <t>Nematerijalna proizvedena imovina</t>
  </si>
  <si>
    <t>UKUPNI PRIHODI I PRIMICI</t>
  </si>
  <si>
    <t>UKUPNI RASHODI I IZDACI</t>
  </si>
  <si>
    <t>VIŠAK PRIHODA I PRIMITAKA</t>
  </si>
  <si>
    <t>MANJAK PRIHODA I PRIMITAKA</t>
  </si>
  <si>
    <t>Višak prihoda i primitaka-preneseni</t>
  </si>
  <si>
    <t>Manjak prihoda i primitaka-preneseni</t>
  </si>
  <si>
    <t>Višak prihoda i primitaka raspoloživ u sljedećem razdoblju</t>
  </si>
  <si>
    <t>Manjak prihoda i primitaka raspoloživ u sljedećem razdoblju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</si>
</sst>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n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i/>
      <sz val="12"/>
      <name val="Arial"/>
      <family val="2"/>
      <charset val="238"/>
    </font>
    <font>
      <b/>
      <sz val="12"/>
      <name val="Times New Roman"/>
      <family val="1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1" fillId="0" borderId="0"/>
    <xf numFmtId="0" fontId="3" fillId="0" borderId="0"/>
  </cellStyleXfs>
  <cellXfs count="23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wrapText="1"/>
    </xf>
    <xf numFmtId="0" fontId="7" fillId="0" borderId="1" xfId="1" quotePrefix="1" applyFont="1" applyBorder="1" applyAlignment="1">
      <alignment horizontal="left" wrapText="1"/>
    </xf>
    <xf numFmtId="0" fontId="7" fillId="0" borderId="2" xfId="1" quotePrefix="1" applyFont="1" applyBorder="1" applyAlignment="1">
      <alignment horizontal="left" wrapText="1"/>
    </xf>
    <xf numFmtId="0" fontId="7" fillId="0" borderId="2" xfId="1" quotePrefix="1" applyFont="1" applyBorder="1" applyAlignment="1">
      <alignment horizontal="center" wrapText="1"/>
    </xf>
    <xf numFmtId="0" fontId="7" fillId="0" borderId="2" xfId="1" quotePrefix="1" applyNumberFormat="1" applyFont="1" applyFill="1" applyBorder="1" applyAlignment="1" applyProtection="1">
      <alignment horizontal="left"/>
    </xf>
    <xf numFmtId="0" fontId="8" fillId="0" borderId="3" xfId="1" applyNumberFormat="1" applyFont="1" applyFill="1" applyBorder="1" applyAlignment="1" applyProtection="1">
      <alignment horizont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11" fillId="0" borderId="2" xfId="1" applyNumberFormat="1" applyFont="1" applyFill="1" applyBorder="1" applyAlignment="1" applyProtection="1"/>
    <xf numFmtId="3" fontId="7" fillId="0" borderId="3" xfId="1" applyNumberFormat="1" applyFont="1" applyFill="1" applyBorder="1" applyAlignment="1" applyProtection="1">
      <alignment horizontal="right" wrapText="1"/>
    </xf>
    <xf numFmtId="0" fontId="8" fillId="0" borderId="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0" fontId="9" fillId="0" borderId="1" xfId="1" quotePrefix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11" fillId="0" borderId="2" xfId="1" applyNumberFormat="1" applyFont="1" applyFill="1" applyBorder="1" applyAlignment="1" applyProtection="1"/>
    <xf numFmtId="0" fontId="9" fillId="0" borderId="1" xfId="1" quotePrefix="1" applyNumberFormat="1" applyFont="1" applyFill="1" applyBorder="1" applyAlignment="1" applyProtection="1">
      <alignment horizontal="left" wrapText="1"/>
    </xf>
    <xf numFmtId="0" fontId="11" fillId="0" borderId="2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left" wrapText="1"/>
    </xf>
    <xf numFmtId="0" fontId="5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3" fontId="7" fillId="0" borderId="1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2" xfId="1" quotePrefix="1" applyFont="1" applyBorder="1" applyAlignment="1">
      <alignment horizontal="left"/>
    </xf>
    <xf numFmtId="0" fontId="7" fillId="0" borderId="2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wrapText="1"/>
    </xf>
    <xf numFmtId="0" fontId="5" fillId="0" borderId="2" xfId="1" applyNumberFormat="1" applyFont="1" applyFill="1" applyBorder="1" applyAlignment="1" applyProtection="1">
      <alignment horizontal="center" wrapText="1"/>
    </xf>
    <xf numFmtId="0" fontId="6" fillId="0" borderId="3" xfId="1" applyNumberFormat="1" applyFont="1" applyFill="1" applyBorder="1" applyAlignment="1" applyProtection="1"/>
    <xf numFmtId="0" fontId="4" fillId="0" borderId="0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1" fillId="0" borderId="0" xfId="2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1" borderId="5" xfId="2" applyFont="1" applyFill="1" applyBorder="1" applyAlignment="1">
      <alignment horizontal="center"/>
    </xf>
    <xf numFmtId="0" fontId="16" fillId="2" borderId="6" xfId="2" applyFont="1" applyFill="1" applyBorder="1" applyAlignment="1">
      <alignment horizontal="center"/>
    </xf>
    <xf numFmtId="0" fontId="16" fillId="2" borderId="7" xfId="2" applyFont="1" applyFill="1" applyBorder="1" applyAlignment="1">
      <alignment horizontal="center"/>
    </xf>
    <xf numFmtId="0" fontId="16" fillId="2" borderId="8" xfId="2" applyFont="1" applyFill="1" applyBorder="1" applyAlignment="1">
      <alignment horizontal="center"/>
    </xf>
    <xf numFmtId="0" fontId="16" fillId="1" borderId="9" xfId="2" applyFont="1" applyFill="1" applyBorder="1" applyAlignment="1">
      <alignment horizontal="right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1" borderId="14" xfId="2" applyFont="1" applyFill="1" applyBorder="1" applyAlignment="1">
      <alignment horizontal="left" wrapText="1"/>
    </xf>
    <xf numFmtId="0" fontId="16" fillId="0" borderId="15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/>
    </xf>
    <xf numFmtId="0" fontId="16" fillId="0" borderId="17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6" fillId="0" borderId="19" xfId="2" applyFont="1" applyBorder="1" applyAlignment="1">
      <alignment wrapText="1"/>
    </xf>
    <xf numFmtId="3" fontId="16" fillId="0" borderId="20" xfId="2" applyNumberFormat="1" applyFont="1" applyBorder="1" applyAlignment="1">
      <alignment horizontal="right" vertical="center" wrapText="1"/>
    </xf>
    <xf numFmtId="3" fontId="16" fillId="0" borderId="20" xfId="2" applyNumberFormat="1" applyFont="1" applyBorder="1" applyAlignment="1">
      <alignment horizontal="right" wrapText="1"/>
    </xf>
    <xf numFmtId="3" fontId="16" fillId="0" borderId="21" xfId="2" applyNumberFormat="1" applyFont="1" applyBorder="1" applyAlignment="1">
      <alignment horizontal="right" vertical="center" wrapText="1"/>
    </xf>
    <xf numFmtId="3" fontId="16" fillId="0" borderId="22" xfId="2" applyNumberFormat="1" applyFont="1" applyBorder="1" applyAlignment="1">
      <alignment horizontal="right" vertical="center" wrapText="1"/>
    </xf>
    <xf numFmtId="0" fontId="16" fillId="0" borderId="23" xfId="2" applyFont="1" applyBorder="1"/>
    <xf numFmtId="3" fontId="16" fillId="0" borderId="3" xfId="2" applyNumberFormat="1" applyFont="1" applyBorder="1" applyAlignment="1">
      <alignment horizontal="right"/>
    </xf>
    <xf numFmtId="3" fontId="16" fillId="0" borderId="1" xfId="2" applyNumberFormat="1" applyFont="1" applyBorder="1" applyAlignment="1">
      <alignment horizontal="right"/>
    </xf>
    <xf numFmtId="3" fontId="16" fillId="0" borderId="24" xfId="2" applyNumberFormat="1" applyFont="1" applyBorder="1" applyAlignment="1">
      <alignment horizontal="right"/>
    </xf>
    <xf numFmtId="3" fontId="9" fillId="0" borderId="3" xfId="3" applyNumberFormat="1" applyFont="1" applyBorder="1" applyAlignment="1">
      <alignment vertical="center"/>
    </xf>
    <xf numFmtId="0" fontId="16" fillId="0" borderId="15" xfId="2" applyFont="1" applyBorder="1"/>
    <xf numFmtId="3" fontId="16" fillId="0" borderId="17" xfId="2" applyNumberFormat="1" applyFont="1" applyBorder="1" applyAlignment="1">
      <alignment horizontal="right"/>
    </xf>
    <xf numFmtId="3" fontId="16" fillId="0" borderId="18" xfId="2" applyNumberFormat="1" applyFont="1" applyBorder="1" applyAlignment="1">
      <alignment horizontal="right"/>
    </xf>
    <xf numFmtId="3" fontId="15" fillId="0" borderId="0" xfId="2" applyNumberFormat="1" applyFont="1"/>
    <xf numFmtId="0" fontId="16" fillId="0" borderId="25" xfId="2" applyFont="1" applyBorder="1"/>
    <xf numFmtId="3" fontId="16" fillId="0" borderId="25" xfId="2" applyNumberFormat="1" applyFont="1" applyBorder="1"/>
    <xf numFmtId="3" fontId="16" fillId="0" borderId="6" xfId="2" applyNumberFormat="1" applyFont="1" applyBorder="1" applyAlignment="1">
      <alignment horizontal="center"/>
    </xf>
    <xf numFmtId="3" fontId="16" fillId="0" borderId="7" xfId="2" applyNumberFormat="1" applyFont="1" applyBorder="1" applyAlignment="1">
      <alignment horizontal="center"/>
    </xf>
    <xf numFmtId="3" fontId="16" fillId="0" borderId="8" xfId="2" applyNumberFormat="1" applyFont="1" applyBorder="1" applyAlignment="1">
      <alignment horizontal="center"/>
    </xf>
    <xf numFmtId="0" fontId="9" fillId="0" borderId="0" xfId="2" applyFont="1"/>
    <xf numFmtId="0" fontId="9" fillId="0" borderId="0" xfId="2" quotePrefix="1" applyFont="1" applyAlignment="1">
      <alignment wrapText="1"/>
    </xf>
    <xf numFmtId="0" fontId="12" fillId="0" borderId="0" xfId="2" applyFont="1" applyAlignment="1">
      <alignment wrapText="1"/>
    </xf>
    <xf numFmtId="0" fontId="9" fillId="0" borderId="0" xfId="2" quotePrefix="1" applyFont="1"/>
    <xf numFmtId="0" fontId="16" fillId="0" borderId="0" xfId="2" quotePrefix="1" applyFont="1" applyAlignment="1">
      <alignment horizontal="center"/>
    </xf>
    <xf numFmtId="0" fontId="16" fillId="0" borderId="0" xfId="2" applyFont="1" applyAlignment="1">
      <alignment horizontal="center"/>
    </xf>
    <xf numFmtId="0" fontId="11" fillId="0" borderId="0" xfId="2" applyAlignment="1">
      <alignment horizontal="right"/>
    </xf>
    <xf numFmtId="0" fontId="15" fillId="2" borderId="7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6" fillId="0" borderId="26" xfId="2" applyFont="1" applyBorder="1" applyAlignment="1">
      <alignment wrapText="1"/>
    </xf>
    <xf numFmtId="3" fontId="16" fillId="0" borderId="19" xfId="2" applyNumberFormat="1" applyFont="1" applyBorder="1" applyAlignment="1">
      <alignment horizontal="right"/>
    </xf>
    <xf numFmtId="3" fontId="16" fillId="0" borderId="27" xfId="2" applyNumberFormat="1" applyFont="1" applyBorder="1" applyAlignment="1">
      <alignment horizontal="right"/>
    </xf>
    <xf numFmtId="3" fontId="16" fillId="0" borderId="20" xfId="2" applyNumberFormat="1" applyFont="1" applyBorder="1" applyAlignment="1">
      <alignment horizontal="right"/>
    </xf>
    <xf numFmtId="3" fontId="16" fillId="0" borderId="21" xfId="2" applyNumberFormat="1" applyFont="1" applyBorder="1" applyAlignment="1">
      <alignment horizontal="right"/>
    </xf>
    <xf numFmtId="3" fontId="16" fillId="0" borderId="22" xfId="2" applyNumberFormat="1" applyFont="1" applyBorder="1" applyAlignment="1">
      <alignment horizontal="right"/>
    </xf>
    <xf numFmtId="3" fontId="16" fillId="0" borderId="27" xfId="2" applyNumberFormat="1" applyFont="1" applyBorder="1" applyAlignment="1"/>
    <xf numFmtId="3" fontId="16" fillId="0" borderId="20" xfId="2" applyNumberFormat="1" applyFont="1" applyBorder="1" applyAlignment="1"/>
    <xf numFmtId="3" fontId="16" fillId="0" borderId="21" xfId="2" applyNumberFormat="1" applyFont="1" applyBorder="1" applyAlignment="1"/>
    <xf numFmtId="3" fontId="16" fillId="0" borderId="22" xfId="2" applyNumberFormat="1" applyFont="1" applyBorder="1" applyAlignment="1"/>
    <xf numFmtId="0" fontId="16" fillId="0" borderId="28" xfId="2" applyFont="1" applyBorder="1" applyAlignment="1">
      <alignment wrapText="1"/>
    </xf>
    <xf numFmtId="3" fontId="16" fillId="0" borderId="23" xfId="2" applyNumberFormat="1" applyFont="1" applyBorder="1" applyAlignment="1">
      <alignment horizontal="right"/>
    </xf>
    <xf numFmtId="3" fontId="16" fillId="0" borderId="29" xfId="2" applyNumberFormat="1" applyFont="1" applyBorder="1" applyAlignment="1">
      <alignment horizontal="right"/>
    </xf>
    <xf numFmtId="3" fontId="16" fillId="0" borderId="29" xfId="2" applyNumberFormat="1" applyFont="1" applyBorder="1" applyAlignment="1"/>
    <xf numFmtId="3" fontId="16" fillId="0" borderId="3" xfId="2" applyNumberFormat="1" applyFont="1" applyBorder="1" applyAlignment="1"/>
    <xf numFmtId="3" fontId="16" fillId="0" borderId="1" xfId="2" applyNumberFormat="1" applyFont="1" applyBorder="1" applyAlignment="1"/>
    <xf numFmtId="3" fontId="16" fillId="0" borderId="24" xfId="2" applyNumberFormat="1" applyFont="1" applyBorder="1" applyAlignment="1"/>
    <xf numFmtId="3" fontId="16" fillId="0" borderId="25" xfId="2" applyNumberFormat="1" applyFont="1" applyBorder="1" applyAlignment="1">
      <alignment horizontal="right"/>
    </xf>
    <xf numFmtId="3" fontId="16" fillId="0" borderId="25" xfId="2" applyNumberFormat="1" applyFont="1" applyBorder="1" applyAlignment="1"/>
    <xf numFmtId="0" fontId="18" fillId="0" borderId="0" xfId="3" applyNumberFormat="1" applyFont="1" applyAlignment="1">
      <alignment horizontal="center" wrapText="1"/>
    </xf>
    <xf numFmtId="0" fontId="19" fillId="0" borderId="0" xfId="3" applyFont="1" applyAlignment="1">
      <alignment horizontal="center" wrapText="1"/>
    </xf>
    <xf numFmtId="3" fontId="10" fillId="0" borderId="0" xfId="3" applyNumberFormat="1" applyFont="1"/>
    <xf numFmtId="3" fontId="19" fillId="0" borderId="0" xfId="3" applyNumberFormat="1" applyFont="1"/>
    <xf numFmtId="3" fontId="10" fillId="0" borderId="0" xfId="3" applyNumberFormat="1" applyFont="1" applyBorder="1"/>
    <xf numFmtId="3" fontId="20" fillId="0" borderId="0" xfId="3" applyNumberFormat="1" applyFont="1"/>
    <xf numFmtId="0" fontId="18" fillId="0" borderId="0" xfId="3" applyNumberFormat="1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18" fillId="0" borderId="0" xfId="3" applyFont="1"/>
    <xf numFmtId="3" fontId="18" fillId="0" borderId="0" xfId="3" quotePrefix="1" applyNumberFormat="1" applyFont="1" applyBorder="1" applyAlignment="1">
      <alignment horizontal="left"/>
    </xf>
    <xf numFmtId="3" fontId="18" fillId="0" borderId="0" xfId="3" applyNumberFormat="1" applyFont="1" applyBorder="1"/>
    <xf numFmtId="3" fontId="19" fillId="0" borderId="0" xfId="3" applyNumberFormat="1" applyFont="1" applyBorder="1"/>
    <xf numFmtId="3" fontId="19" fillId="0" borderId="0" xfId="3" applyNumberFormat="1" applyFont="1" applyBorder="1" applyAlignment="1">
      <alignment wrapText="1"/>
    </xf>
    <xf numFmtId="3" fontId="9" fillId="0" borderId="0" xfId="3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" fontId="9" fillId="0" borderId="0" xfId="3" applyNumberFormat="1" applyFont="1" applyBorder="1"/>
    <xf numFmtId="3" fontId="9" fillId="0" borderId="0" xfId="3" applyNumberFormat="1" applyFont="1" applyBorder="1" applyAlignment="1">
      <alignment wrapText="1"/>
    </xf>
    <xf numFmtId="0" fontId="12" fillId="0" borderId="0" xfId="3" applyFont="1"/>
    <xf numFmtId="0" fontId="11" fillId="0" borderId="0" xfId="3" applyFont="1" applyBorder="1"/>
    <xf numFmtId="3" fontId="21" fillId="0" borderId="0" xfId="3" applyNumberFormat="1" applyFont="1" applyAlignment="1">
      <alignment horizontal="right" wrapText="1"/>
    </xf>
    <xf numFmtId="3" fontId="9" fillId="0" borderId="0" xfId="3" applyNumberFormat="1" applyFont="1" applyBorder="1" applyAlignment="1">
      <alignment horizontal="left" wrapText="1"/>
    </xf>
    <xf numFmtId="0" fontId="11" fillId="0" borderId="0" xfId="3" applyFont="1" applyAlignment="1"/>
    <xf numFmtId="3" fontId="10" fillId="0" borderId="0" xfId="3" applyNumberFormat="1" applyFont="1" applyAlignment="1">
      <alignment wrapText="1"/>
    </xf>
    <xf numFmtId="0" fontId="9" fillId="0" borderId="30" xfId="3" applyNumberFormat="1" applyFont="1" applyBorder="1" applyAlignment="1">
      <alignment horizontal="center"/>
    </xf>
    <xf numFmtId="0" fontId="9" fillId="0" borderId="30" xfId="3" applyNumberFormat="1" applyFont="1" applyBorder="1" applyAlignment="1">
      <alignment horizontal="center" wrapText="1"/>
    </xf>
    <xf numFmtId="3" fontId="21" fillId="0" borderId="0" xfId="3" applyNumberFormat="1" applyFont="1" applyBorder="1"/>
    <xf numFmtId="3" fontId="9" fillId="2" borderId="3" xfId="3" applyNumberFormat="1" applyFont="1" applyFill="1" applyBorder="1" applyAlignment="1">
      <alignment horizontal="center" wrapText="1"/>
    </xf>
    <xf numFmtId="0" fontId="9" fillId="2" borderId="31" xfId="3" applyNumberFormat="1" applyFont="1" applyFill="1" applyBorder="1" applyAlignment="1">
      <alignment horizontal="center" vertical="center" wrapText="1"/>
    </xf>
    <xf numFmtId="3" fontId="9" fillId="2" borderId="31" xfId="3" quotePrefix="1" applyNumberFormat="1" applyFont="1" applyFill="1" applyBorder="1" applyAlignment="1">
      <alignment horizontal="center" vertical="center" wrapText="1"/>
    </xf>
    <xf numFmtId="0" fontId="9" fillId="2" borderId="3" xfId="3" applyNumberFormat="1" applyFont="1" applyFill="1" applyBorder="1" applyAlignment="1">
      <alignment horizontal="center" vertical="center" wrapText="1"/>
    </xf>
    <xf numFmtId="3" fontId="9" fillId="2" borderId="3" xfId="3" applyNumberFormat="1" applyFont="1" applyFill="1" applyBorder="1" applyAlignment="1">
      <alignment horizontal="center" vertical="center" textRotation="90" wrapText="1"/>
    </xf>
    <xf numFmtId="3" fontId="9" fillId="2" borderId="3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0" fontId="22" fillId="0" borderId="30" xfId="3" applyNumberFormat="1" applyFont="1" applyBorder="1" applyAlignment="1">
      <alignment horizontal="center" vertical="center"/>
    </xf>
    <xf numFmtId="3" fontId="20" fillId="0" borderId="0" xfId="3" applyNumberFormat="1" applyFont="1" applyAlignment="1">
      <alignment vertical="center"/>
    </xf>
    <xf numFmtId="0" fontId="9" fillId="2" borderId="3" xfId="3" quotePrefix="1" applyNumberFormat="1" applyFont="1" applyFill="1" applyBorder="1" applyAlignment="1">
      <alignment horizontal="center" vertical="center" wrapText="1"/>
    </xf>
    <xf numFmtId="0" fontId="9" fillId="2" borderId="20" xfId="3" applyNumberFormat="1" applyFont="1" applyFill="1" applyBorder="1" applyAlignment="1">
      <alignment horizontal="center" vertical="center" wrapText="1"/>
    </xf>
    <xf numFmtId="3" fontId="9" fillId="2" borderId="20" xfId="3" quotePrefix="1" applyNumberFormat="1" applyFont="1" applyFill="1" applyBorder="1" applyAlignment="1">
      <alignment horizontal="center" vertical="center" wrapText="1"/>
    </xf>
    <xf numFmtId="0" fontId="9" fillId="2" borderId="3" xfId="3" applyNumberFormat="1" applyFont="1" applyFill="1" applyBorder="1" applyAlignment="1">
      <alignment vertical="center" textRotation="90" wrapText="1"/>
    </xf>
    <xf numFmtId="0" fontId="9" fillId="2" borderId="3" xfId="3" applyNumberFormat="1" applyFont="1" applyFill="1" applyBorder="1" applyAlignment="1">
      <alignment horizontal="center" vertical="center" textRotation="90" wrapText="1"/>
    </xf>
    <xf numFmtId="3" fontId="9" fillId="2" borderId="1" xfId="3" quotePrefix="1" applyNumberFormat="1" applyFont="1" applyFill="1" applyBorder="1" applyAlignment="1">
      <alignment horizontal="center" vertical="center" wrapText="1"/>
    </xf>
    <xf numFmtId="3" fontId="9" fillId="2" borderId="3" xfId="3" quotePrefix="1" applyNumberFormat="1" applyFont="1" applyFill="1" applyBorder="1" applyAlignment="1">
      <alignment horizontal="center" vertical="center" wrapText="1"/>
    </xf>
    <xf numFmtId="3" fontId="22" fillId="3" borderId="2" xfId="3" quotePrefix="1" applyNumberFormat="1" applyFont="1" applyFill="1" applyBorder="1" applyAlignment="1">
      <alignment horizontal="center" vertical="center" wrapText="1"/>
    </xf>
    <xf numFmtId="3" fontId="20" fillId="3" borderId="0" xfId="3" applyNumberFormat="1" applyFont="1" applyFill="1" applyAlignment="1">
      <alignment vertical="center" wrapText="1"/>
    </xf>
    <xf numFmtId="0" fontId="9" fillId="0" borderId="3" xfId="3" applyNumberFormat="1" applyFont="1" applyBorder="1" applyAlignment="1">
      <alignment horizontal="center"/>
    </xf>
    <xf numFmtId="0" fontId="9" fillId="0" borderId="3" xfId="3" applyNumberFormat="1" applyFont="1" applyBorder="1" applyAlignment="1">
      <alignment horizontal="left"/>
    </xf>
    <xf numFmtId="3" fontId="9" fillId="0" borderId="3" xfId="3" applyNumberFormat="1" applyFont="1" applyBorder="1"/>
    <xf numFmtId="3" fontId="22" fillId="0" borderId="0" xfId="3" applyNumberFormat="1" applyFont="1"/>
    <xf numFmtId="0" fontId="10" fillId="0" borderId="3" xfId="3" applyNumberFormat="1" applyFont="1" applyBorder="1" applyAlignment="1">
      <alignment horizontal="center"/>
    </xf>
    <xf numFmtId="0" fontId="10" fillId="0" borderId="3" xfId="3" applyNumberFormat="1" applyFont="1" applyBorder="1"/>
    <xf numFmtId="3" fontId="10" fillId="0" borderId="3" xfId="3" applyNumberFormat="1" applyFont="1" applyBorder="1"/>
    <xf numFmtId="3" fontId="10" fillId="0" borderId="3" xfId="3" applyNumberFormat="1" applyFont="1" applyBorder="1" applyAlignment="1">
      <alignment wrapText="1"/>
    </xf>
    <xf numFmtId="3" fontId="10" fillId="0" borderId="1" xfId="3" applyNumberFormat="1" applyFont="1" applyBorder="1"/>
    <xf numFmtId="0" fontId="10" fillId="0" borderId="3" xfId="3" applyNumberFormat="1" applyFont="1" applyBorder="1" applyAlignment="1">
      <alignment horizontal="left"/>
    </xf>
    <xf numFmtId="3" fontId="22" fillId="0" borderId="29" xfId="3" applyNumberFormat="1" applyFont="1" applyBorder="1" applyAlignment="1">
      <alignment wrapText="1"/>
    </xf>
    <xf numFmtId="3" fontId="22" fillId="0" borderId="3" xfId="3" applyNumberFormat="1" applyFont="1" applyBorder="1" applyAlignment="1">
      <alignment wrapText="1"/>
    </xf>
    <xf numFmtId="0" fontId="9" fillId="0" borderId="3" xfId="3" applyNumberFormat="1" applyFont="1" applyBorder="1"/>
    <xf numFmtId="0" fontId="10" fillId="0" borderId="4" xfId="3" applyNumberFormat="1" applyFont="1" applyBorder="1" applyAlignment="1">
      <alignment horizontal="center"/>
    </xf>
    <xf numFmtId="0" fontId="10" fillId="0" borderId="0" xfId="3" applyNumberFormat="1" applyFont="1" applyBorder="1"/>
    <xf numFmtId="3" fontId="10" fillId="0" borderId="0" xfId="3" applyNumberFormat="1" applyFont="1" applyBorder="1" applyAlignment="1">
      <alignment wrapText="1"/>
    </xf>
    <xf numFmtId="3" fontId="10" fillId="0" borderId="32" xfId="3" applyNumberFormat="1" applyFont="1" applyBorder="1"/>
    <xf numFmtId="3" fontId="9" fillId="0" borderId="3" xfId="3" quotePrefix="1" applyNumberFormat="1" applyFont="1" applyBorder="1" applyAlignment="1">
      <alignment horizontal="center"/>
    </xf>
    <xf numFmtId="0" fontId="9" fillId="0" borderId="3" xfId="3" applyNumberFormat="1" applyFont="1" applyBorder="1" applyAlignment="1">
      <alignment wrapText="1"/>
    </xf>
    <xf numFmtId="3" fontId="22" fillId="0" borderId="29" xfId="3" applyNumberFormat="1" applyFont="1" applyBorder="1"/>
    <xf numFmtId="3" fontId="22" fillId="0" borderId="3" xfId="3" applyNumberFormat="1" applyFont="1" applyBorder="1"/>
    <xf numFmtId="0" fontId="9" fillId="0" borderId="3" xfId="3" quotePrefix="1" applyNumberFormat="1" applyFont="1" applyBorder="1" applyAlignment="1">
      <alignment horizontal="left"/>
    </xf>
    <xf numFmtId="3" fontId="22" fillId="0" borderId="2" xfId="3" applyNumberFormat="1" applyFont="1" applyBorder="1"/>
    <xf numFmtId="3" fontId="9" fillId="2" borderId="1" xfId="3" applyNumberFormat="1" applyFont="1" applyFill="1" applyBorder="1" applyAlignment="1">
      <alignment horizontal="right"/>
    </xf>
    <xf numFmtId="3" fontId="9" fillId="2" borderId="29" xfId="3" applyNumberFormat="1" applyFont="1" applyFill="1" applyBorder="1" applyAlignment="1">
      <alignment horizontal="right"/>
    </xf>
    <xf numFmtId="3" fontId="9" fillId="2" borderId="3" xfId="3" applyNumberFormat="1" applyFont="1" applyFill="1" applyBorder="1"/>
    <xf numFmtId="3" fontId="22" fillId="0" borderId="0" xfId="3" applyNumberFormat="1" applyFont="1" applyBorder="1"/>
    <xf numFmtId="0" fontId="11" fillId="0" borderId="33" xfId="3" applyNumberFormat="1" applyFont="1" applyBorder="1" applyAlignment="1">
      <alignment horizontal="right"/>
    </xf>
    <xf numFmtId="0" fontId="11" fillId="0" borderId="0" xfId="3" applyNumberFormat="1" applyFont="1" applyBorder="1"/>
    <xf numFmtId="0" fontId="9" fillId="0" borderId="0" xfId="3" applyNumberFormat="1" applyFont="1" applyBorder="1" applyAlignment="1">
      <alignment horizontal="left"/>
    </xf>
    <xf numFmtId="0" fontId="12" fillId="0" borderId="0" xfId="3" applyFont="1" applyAlignment="1"/>
    <xf numFmtId="0" fontId="9" fillId="0" borderId="0" xfId="3" applyNumberFormat="1" applyFont="1" applyFill="1" applyBorder="1" applyAlignment="1">
      <alignment horizontal="center"/>
    </xf>
    <xf numFmtId="0" fontId="22" fillId="0" borderId="30" xfId="3" applyNumberFormat="1" applyFont="1" applyBorder="1" applyAlignment="1">
      <alignment horizontal="center"/>
    </xf>
    <xf numFmtId="0" fontId="9" fillId="0" borderId="0" xfId="3" applyNumberFormat="1" applyFont="1" applyBorder="1" applyAlignment="1">
      <alignment horizontal="center"/>
    </xf>
    <xf numFmtId="0" fontId="9" fillId="0" borderId="0" xfId="3" applyNumberFormat="1" applyFont="1" applyBorder="1"/>
    <xf numFmtId="3" fontId="20" fillId="0" borderId="0" xfId="3" applyNumberFormat="1" applyFont="1" applyAlignment="1">
      <alignment vertical="center" wrapText="1"/>
    </xf>
    <xf numFmtId="3" fontId="9" fillId="0" borderId="0" xfId="3" quotePrefix="1" applyNumberFormat="1" applyFont="1" applyFill="1" applyBorder="1" applyAlignment="1">
      <alignment horizontal="center" vertical="center" wrapText="1"/>
    </xf>
    <xf numFmtId="3" fontId="22" fillId="0" borderId="2" xfId="3" quotePrefix="1" applyNumberFormat="1" applyFont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wrapText="1"/>
    </xf>
    <xf numFmtId="0" fontId="10" fillId="0" borderId="0" xfId="3" applyNumberFormat="1" applyFont="1" applyFill="1" applyBorder="1" applyAlignment="1">
      <alignment horizontal="center"/>
    </xf>
    <xf numFmtId="0" fontId="10" fillId="0" borderId="0" xfId="3" applyNumberFormat="1" applyFont="1" applyFill="1" applyBorder="1"/>
    <xf numFmtId="3" fontId="10" fillId="0" borderId="0" xfId="3" applyNumberFormat="1" applyFont="1" applyFill="1" applyBorder="1"/>
    <xf numFmtId="3" fontId="10" fillId="0" borderId="0" xfId="3" applyNumberFormat="1" applyFont="1" applyFill="1" applyBorder="1" applyAlignment="1">
      <alignment wrapText="1"/>
    </xf>
    <xf numFmtId="0" fontId="10" fillId="0" borderId="0" xfId="3" quotePrefix="1" applyNumberFormat="1" applyFont="1" applyFill="1" applyBorder="1" applyAlignment="1">
      <alignment horizontal="left"/>
    </xf>
    <xf numFmtId="0" fontId="10" fillId="0" borderId="0" xfId="3" applyNumberFormat="1" applyFont="1" applyFill="1" applyBorder="1" applyAlignment="1">
      <alignment horizontal="left"/>
    </xf>
    <xf numFmtId="0" fontId="9" fillId="0" borderId="0" xfId="3" applyNumberFormat="1" applyFont="1" applyFill="1" applyBorder="1"/>
    <xf numFmtId="3" fontId="9" fillId="0" borderId="0" xfId="3" applyNumberFormat="1" applyFont="1" applyFill="1" applyBorder="1"/>
    <xf numFmtId="0" fontId="9" fillId="0" borderId="0" xfId="3" applyNumberFormat="1" applyFont="1" applyFill="1" applyBorder="1" applyAlignment="1">
      <alignment horizontal="left"/>
    </xf>
    <xf numFmtId="0" fontId="9" fillId="0" borderId="0" xfId="3" quotePrefix="1" applyNumberFormat="1" applyFont="1" applyFill="1" applyBorder="1" applyAlignment="1">
      <alignment horizontal="left"/>
    </xf>
    <xf numFmtId="0" fontId="9" fillId="0" borderId="0" xfId="3" applyNumberFormat="1" applyFont="1" applyFill="1" applyBorder="1" applyAlignment="1">
      <alignment wrapText="1"/>
    </xf>
    <xf numFmtId="3" fontId="10" fillId="0" borderId="0" xfId="3" applyNumberFormat="1" applyFont="1" applyFill="1" applyBorder="1" applyAlignment="1">
      <alignment horizontal="left" indent="1"/>
    </xf>
    <xf numFmtId="3" fontId="9" fillId="0" borderId="0" xfId="3" applyNumberFormat="1" applyFont="1" applyFill="1" applyBorder="1" applyAlignment="1">
      <alignment horizontal="left" indent="1"/>
    </xf>
    <xf numFmtId="3" fontId="9" fillId="0" borderId="0" xfId="3" applyNumberFormat="1" applyFont="1" applyFill="1" applyBorder="1" applyAlignment="1">
      <alignment horizontal="center"/>
    </xf>
    <xf numFmtId="3" fontId="23" fillId="0" borderId="0" xfId="3" quotePrefix="1" applyNumberFormat="1" applyFont="1" applyFill="1" applyBorder="1" applyAlignment="1">
      <alignment horizontal="left"/>
    </xf>
    <xf numFmtId="0" fontId="9" fillId="0" borderId="0" xfId="3" quotePrefix="1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textRotation="90" wrapText="1"/>
    </xf>
    <xf numFmtId="3" fontId="9" fillId="0" borderId="0" xfId="3" applyNumberFormat="1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left"/>
    </xf>
    <xf numFmtId="0" fontId="9" fillId="0" borderId="0" xfId="3" quotePrefix="1" applyNumberFormat="1" applyFont="1" applyBorder="1" applyAlignment="1">
      <alignment horizontal="left"/>
    </xf>
    <xf numFmtId="164" fontId="9" fillId="0" borderId="0" xfId="3" applyNumberFormat="1" applyFont="1" applyBorder="1"/>
    <xf numFmtId="0" fontId="12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3" fontId="10" fillId="0" borderId="0" xfId="3" applyNumberFormat="1" applyFont="1" applyBorder="1" applyAlignment="1"/>
    <xf numFmtId="3" fontId="20" fillId="0" borderId="0" xfId="3" applyNumberFormat="1" applyFont="1" applyBorder="1"/>
    <xf numFmtId="0" fontId="10" fillId="0" borderId="0" xfId="3" applyNumberFormat="1" applyFont="1" applyBorder="1" applyAlignment="1">
      <alignment horizontal="center"/>
    </xf>
    <xf numFmtId="0" fontId="10" fillId="0" borderId="0" xfId="3" applyNumberFormat="1" applyFont="1" applyAlignment="1">
      <alignment horizontal="center"/>
    </xf>
    <xf numFmtId="0" fontId="10" fillId="0" borderId="0" xfId="3" applyNumberFormat="1" applyFont="1"/>
    <xf numFmtId="3" fontId="9" fillId="0" borderId="3" xfId="3" applyNumberFormat="1" applyFont="1" applyBorder="1" applyAlignment="1">
      <alignment horizontal="center"/>
    </xf>
    <xf numFmtId="3" fontId="9" fillId="0" borderId="3" xfId="3" applyNumberFormat="1" applyFont="1" applyBorder="1" applyAlignment="1">
      <alignment horizontal="left"/>
    </xf>
    <xf numFmtId="3" fontId="10" fillId="0" borderId="3" xfId="3" applyNumberFormat="1" applyFont="1" applyBorder="1" applyAlignment="1">
      <alignment horizontal="center"/>
    </xf>
    <xf numFmtId="3" fontId="10" fillId="0" borderId="3" xfId="4" applyNumberFormat="1" applyFont="1" applyFill="1" applyBorder="1" applyAlignment="1">
      <alignment horizontal="left" vertical="center" wrapText="1"/>
    </xf>
    <xf numFmtId="3" fontId="10" fillId="0" borderId="3" xfId="4" applyNumberFormat="1" applyFont="1" applyFill="1" applyBorder="1" applyAlignment="1">
      <alignment horizontal="right" vertical="center" wrapText="1"/>
    </xf>
    <xf numFmtId="3" fontId="10" fillId="0" borderId="3" xfId="3" applyNumberFormat="1" applyFont="1" applyBorder="1" applyAlignment="1">
      <alignment horizontal="right"/>
    </xf>
    <xf numFmtId="3" fontId="10" fillId="0" borderId="3" xfId="3" applyNumberFormat="1" applyFont="1" applyBorder="1" applyAlignment="1">
      <alignment horizontal="left"/>
    </xf>
    <xf numFmtId="3" fontId="9" fillId="0" borderId="3" xfId="3" applyNumberFormat="1" applyFont="1" applyBorder="1" applyAlignment="1">
      <alignment wrapText="1"/>
    </xf>
  </cellXfs>
  <cellStyles count="5">
    <cellStyle name="Normalno" xfId="0" builtinId="0"/>
    <cellStyle name="Normalno 2" xfId="1"/>
    <cellStyle name="Normalno 3" xfId="2"/>
    <cellStyle name="Obično_2012-2014" xfId="3"/>
    <cellStyle name="Obično_List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16" sqref="A16:H16"/>
    </sheetView>
  </sheetViews>
  <sheetFormatPr defaultColWidth="11.42578125" defaultRowHeight="12.75" x14ac:dyDescent="0.2"/>
  <cols>
    <col min="1" max="2" width="4.28515625" style="2" customWidth="1"/>
    <col min="3" max="3" width="5.5703125" style="2" customWidth="1"/>
    <col min="4" max="4" width="5.28515625" style="42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256" width="11.42578125" style="2"/>
    <col min="257" max="258" width="4.28515625" style="2" customWidth="1"/>
    <col min="259" max="259" width="5.5703125" style="2" customWidth="1"/>
    <col min="260" max="260" width="5.28515625" style="2" customWidth="1"/>
    <col min="261" max="261" width="44.7109375" style="2" customWidth="1"/>
    <col min="262" max="262" width="15.140625" style="2" bestFit="1" customWidth="1"/>
    <col min="263" max="263" width="17.28515625" style="2" customWidth="1"/>
    <col min="264" max="264" width="16.7109375" style="2" customWidth="1"/>
    <col min="265" max="512" width="11.42578125" style="2"/>
    <col min="513" max="514" width="4.28515625" style="2" customWidth="1"/>
    <col min="515" max="515" width="5.5703125" style="2" customWidth="1"/>
    <col min="516" max="516" width="5.28515625" style="2" customWidth="1"/>
    <col min="517" max="517" width="44.7109375" style="2" customWidth="1"/>
    <col min="518" max="518" width="15.140625" style="2" bestFit="1" customWidth="1"/>
    <col min="519" max="519" width="17.28515625" style="2" customWidth="1"/>
    <col min="520" max="520" width="16.7109375" style="2" customWidth="1"/>
    <col min="521" max="768" width="11.42578125" style="2"/>
    <col min="769" max="770" width="4.28515625" style="2" customWidth="1"/>
    <col min="771" max="771" width="5.5703125" style="2" customWidth="1"/>
    <col min="772" max="772" width="5.28515625" style="2" customWidth="1"/>
    <col min="773" max="773" width="44.7109375" style="2" customWidth="1"/>
    <col min="774" max="774" width="15.140625" style="2" bestFit="1" customWidth="1"/>
    <col min="775" max="775" width="17.28515625" style="2" customWidth="1"/>
    <col min="776" max="776" width="16.7109375" style="2" customWidth="1"/>
    <col min="777" max="1024" width="11.42578125" style="2"/>
    <col min="1025" max="1026" width="4.28515625" style="2" customWidth="1"/>
    <col min="1027" max="1027" width="5.5703125" style="2" customWidth="1"/>
    <col min="1028" max="1028" width="5.28515625" style="2" customWidth="1"/>
    <col min="1029" max="1029" width="44.7109375" style="2" customWidth="1"/>
    <col min="1030" max="1030" width="15.140625" style="2" bestFit="1" customWidth="1"/>
    <col min="1031" max="1031" width="17.28515625" style="2" customWidth="1"/>
    <col min="1032" max="1032" width="16.7109375" style="2" customWidth="1"/>
    <col min="1033" max="1280" width="11.42578125" style="2"/>
    <col min="1281" max="1282" width="4.28515625" style="2" customWidth="1"/>
    <col min="1283" max="1283" width="5.5703125" style="2" customWidth="1"/>
    <col min="1284" max="1284" width="5.28515625" style="2" customWidth="1"/>
    <col min="1285" max="1285" width="44.7109375" style="2" customWidth="1"/>
    <col min="1286" max="1286" width="15.140625" style="2" bestFit="1" customWidth="1"/>
    <col min="1287" max="1287" width="17.28515625" style="2" customWidth="1"/>
    <col min="1288" max="1288" width="16.7109375" style="2" customWidth="1"/>
    <col min="1289" max="1536" width="11.42578125" style="2"/>
    <col min="1537" max="1538" width="4.28515625" style="2" customWidth="1"/>
    <col min="1539" max="1539" width="5.5703125" style="2" customWidth="1"/>
    <col min="1540" max="1540" width="5.28515625" style="2" customWidth="1"/>
    <col min="1541" max="1541" width="44.7109375" style="2" customWidth="1"/>
    <col min="1542" max="1542" width="15.140625" style="2" bestFit="1" customWidth="1"/>
    <col min="1543" max="1543" width="17.28515625" style="2" customWidth="1"/>
    <col min="1544" max="1544" width="16.7109375" style="2" customWidth="1"/>
    <col min="1545" max="1792" width="11.42578125" style="2"/>
    <col min="1793" max="1794" width="4.28515625" style="2" customWidth="1"/>
    <col min="1795" max="1795" width="5.5703125" style="2" customWidth="1"/>
    <col min="1796" max="1796" width="5.28515625" style="2" customWidth="1"/>
    <col min="1797" max="1797" width="44.7109375" style="2" customWidth="1"/>
    <col min="1798" max="1798" width="15.140625" style="2" bestFit="1" customWidth="1"/>
    <col min="1799" max="1799" width="17.28515625" style="2" customWidth="1"/>
    <col min="1800" max="1800" width="16.7109375" style="2" customWidth="1"/>
    <col min="1801" max="2048" width="11.42578125" style="2"/>
    <col min="2049" max="2050" width="4.28515625" style="2" customWidth="1"/>
    <col min="2051" max="2051" width="5.5703125" style="2" customWidth="1"/>
    <col min="2052" max="2052" width="5.28515625" style="2" customWidth="1"/>
    <col min="2053" max="2053" width="44.7109375" style="2" customWidth="1"/>
    <col min="2054" max="2054" width="15.140625" style="2" bestFit="1" customWidth="1"/>
    <col min="2055" max="2055" width="17.28515625" style="2" customWidth="1"/>
    <col min="2056" max="2056" width="16.7109375" style="2" customWidth="1"/>
    <col min="2057" max="2304" width="11.42578125" style="2"/>
    <col min="2305" max="2306" width="4.28515625" style="2" customWidth="1"/>
    <col min="2307" max="2307" width="5.5703125" style="2" customWidth="1"/>
    <col min="2308" max="2308" width="5.28515625" style="2" customWidth="1"/>
    <col min="2309" max="2309" width="44.7109375" style="2" customWidth="1"/>
    <col min="2310" max="2310" width="15.140625" style="2" bestFit="1" customWidth="1"/>
    <col min="2311" max="2311" width="17.28515625" style="2" customWidth="1"/>
    <col min="2312" max="2312" width="16.7109375" style="2" customWidth="1"/>
    <col min="2313" max="2560" width="11.42578125" style="2"/>
    <col min="2561" max="2562" width="4.28515625" style="2" customWidth="1"/>
    <col min="2563" max="2563" width="5.5703125" style="2" customWidth="1"/>
    <col min="2564" max="2564" width="5.28515625" style="2" customWidth="1"/>
    <col min="2565" max="2565" width="44.7109375" style="2" customWidth="1"/>
    <col min="2566" max="2566" width="15.140625" style="2" bestFit="1" customWidth="1"/>
    <col min="2567" max="2567" width="17.28515625" style="2" customWidth="1"/>
    <col min="2568" max="2568" width="16.7109375" style="2" customWidth="1"/>
    <col min="2569" max="2816" width="11.42578125" style="2"/>
    <col min="2817" max="2818" width="4.28515625" style="2" customWidth="1"/>
    <col min="2819" max="2819" width="5.5703125" style="2" customWidth="1"/>
    <col min="2820" max="2820" width="5.28515625" style="2" customWidth="1"/>
    <col min="2821" max="2821" width="44.7109375" style="2" customWidth="1"/>
    <col min="2822" max="2822" width="15.140625" style="2" bestFit="1" customWidth="1"/>
    <col min="2823" max="2823" width="17.28515625" style="2" customWidth="1"/>
    <col min="2824" max="2824" width="16.7109375" style="2" customWidth="1"/>
    <col min="2825" max="3072" width="11.42578125" style="2"/>
    <col min="3073" max="3074" width="4.28515625" style="2" customWidth="1"/>
    <col min="3075" max="3075" width="5.5703125" style="2" customWidth="1"/>
    <col min="3076" max="3076" width="5.28515625" style="2" customWidth="1"/>
    <col min="3077" max="3077" width="44.7109375" style="2" customWidth="1"/>
    <col min="3078" max="3078" width="15.140625" style="2" bestFit="1" customWidth="1"/>
    <col min="3079" max="3079" width="17.28515625" style="2" customWidth="1"/>
    <col min="3080" max="3080" width="16.7109375" style="2" customWidth="1"/>
    <col min="3081" max="3328" width="11.42578125" style="2"/>
    <col min="3329" max="3330" width="4.28515625" style="2" customWidth="1"/>
    <col min="3331" max="3331" width="5.5703125" style="2" customWidth="1"/>
    <col min="3332" max="3332" width="5.28515625" style="2" customWidth="1"/>
    <col min="3333" max="3333" width="44.7109375" style="2" customWidth="1"/>
    <col min="3334" max="3334" width="15.140625" style="2" bestFit="1" customWidth="1"/>
    <col min="3335" max="3335" width="17.28515625" style="2" customWidth="1"/>
    <col min="3336" max="3336" width="16.7109375" style="2" customWidth="1"/>
    <col min="3337" max="3584" width="11.42578125" style="2"/>
    <col min="3585" max="3586" width="4.28515625" style="2" customWidth="1"/>
    <col min="3587" max="3587" width="5.5703125" style="2" customWidth="1"/>
    <col min="3588" max="3588" width="5.28515625" style="2" customWidth="1"/>
    <col min="3589" max="3589" width="44.7109375" style="2" customWidth="1"/>
    <col min="3590" max="3590" width="15.140625" style="2" bestFit="1" customWidth="1"/>
    <col min="3591" max="3591" width="17.28515625" style="2" customWidth="1"/>
    <col min="3592" max="3592" width="16.7109375" style="2" customWidth="1"/>
    <col min="3593" max="3840" width="11.42578125" style="2"/>
    <col min="3841" max="3842" width="4.28515625" style="2" customWidth="1"/>
    <col min="3843" max="3843" width="5.5703125" style="2" customWidth="1"/>
    <col min="3844" max="3844" width="5.28515625" style="2" customWidth="1"/>
    <col min="3845" max="3845" width="44.7109375" style="2" customWidth="1"/>
    <col min="3846" max="3846" width="15.140625" style="2" bestFit="1" customWidth="1"/>
    <col min="3847" max="3847" width="17.28515625" style="2" customWidth="1"/>
    <col min="3848" max="3848" width="16.7109375" style="2" customWidth="1"/>
    <col min="3849" max="4096" width="11.42578125" style="2"/>
    <col min="4097" max="4098" width="4.28515625" style="2" customWidth="1"/>
    <col min="4099" max="4099" width="5.5703125" style="2" customWidth="1"/>
    <col min="4100" max="4100" width="5.28515625" style="2" customWidth="1"/>
    <col min="4101" max="4101" width="44.7109375" style="2" customWidth="1"/>
    <col min="4102" max="4102" width="15.140625" style="2" bestFit="1" customWidth="1"/>
    <col min="4103" max="4103" width="17.28515625" style="2" customWidth="1"/>
    <col min="4104" max="4104" width="16.7109375" style="2" customWidth="1"/>
    <col min="4105" max="4352" width="11.42578125" style="2"/>
    <col min="4353" max="4354" width="4.28515625" style="2" customWidth="1"/>
    <col min="4355" max="4355" width="5.5703125" style="2" customWidth="1"/>
    <col min="4356" max="4356" width="5.28515625" style="2" customWidth="1"/>
    <col min="4357" max="4357" width="44.7109375" style="2" customWidth="1"/>
    <col min="4358" max="4358" width="15.140625" style="2" bestFit="1" customWidth="1"/>
    <col min="4359" max="4359" width="17.28515625" style="2" customWidth="1"/>
    <col min="4360" max="4360" width="16.7109375" style="2" customWidth="1"/>
    <col min="4361" max="4608" width="11.42578125" style="2"/>
    <col min="4609" max="4610" width="4.28515625" style="2" customWidth="1"/>
    <col min="4611" max="4611" width="5.5703125" style="2" customWidth="1"/>
    <col min="4612" max="4612" width="5.28515625" style="2" customWidth="1"/>
    <col min="4613" max="4613" width="44.7109375" style="2" customWidth="1"/>
    <col min="4614" max="4614" width="15.140625" style="2" bestFit="1" customWidth="1"/>
    <col min="4615" max="4615" width="17.28515625" style="2" customWidth="1"/>
    <col min="4616" max="4616" width="16.7109375" style="2" customWidth="1"/>
    <col min="4617" max="4864" width="11.42578125" style="2"/>
    <col min="4865" max="4866" width="4.28515625" style="2" customWidth="1"/>
    <col min="4867" max="4867" width="5.5703125" style="2" customWidth="1"/>
    <col min="4868" max="4868" width="5.28515625" style="2" customWidth="1"/>
    <col min="4869" max="4869" width="44.7109375" style="2" customWidth="1"/>
    <col min="4870" max="4870" width="15.140625" style="2" bestFit="1" customWidth="1"/>
    <col min="4871" max="4871" width="17.28515625" style="2" customWidth="1"/>
    <col min="4872" max="4872" width="16.7109375" style="2" customWidth="1"/>
    <col min="4873" max="5120" width="11.42578125" style="2"/>
    <col min="5121" max="5122" width="4.28515625" style="2" customWidth="1"/>
    <col min="5123" max="5123" width="5.5703125" style="2" customWidth="1"/>
    <col min="5124" max="5124" width="5.28515625" style="2" customWidth="1"/>
    <col min="5125" max="5125" width="44.7109375" style="2" customWidth="1"/>
    <col min="5126" max="5126" width="15.140625" style="2" bestFit="1" customWidth="1"/>
    <col min="5127" max="5127" width="17.28515625" style="2" customWidth="1"/>
    <col min="5128" max="5128" width="16.7109375" style="2" customWidth="1"/>
    <col min="5129" max="5376" width="11.42578125" style="2"/>
    <col min="5377" max="5378" width="4.28515625" style="2" customWidth="1"/>
    <col min="5379" max="5379" width="5.5703125" style="2" customWidth="1"/>
    <col min="5380" max="5380" width="5.28515625" style="2" customWidth="1"/>
    <col min="5381" max="5381" width="44.7109375" style="2" customWidth="1"/>
    <col min="5382" max="5382" width="15.140625" style="2" bestFit="1" customWidth="1"/>
    <col min="5383" max="5383" width="17.28515625" style="2" customWidth="1"/>
    <col min="5384" max="5384" width="16.7109375" style="2" customWidth="1"/>
    <col min="5385" max="5632" width="11.42578125" style="2"/>
    <col min="5633" max="5634" width="4.28515625" style="2" customWidth="1"/>
    <col min="5635" max="5635" width="5.5703125" style="2" customWidth="1"/>
    <col min="5636" max="5636" width="5.28515625" style="2" customWidth="1"/>
    <col min="5637" max="5637" width="44.7109375" style="2" customWidth="1"/>
    <col min="5638" max="5638" width="15.140625" style="2" bestFit="1" customWidth="1"/>
    <col min="5639" max="5639" width="17.28515625" style="2" customWidth="1"/>
    <col min="5640" max="5640" width="16.7109375" style="2" customWidth="1"/>
    <col min="5641" max="5888" width="11.42578125" style="2"/>
    <col min="5889" max="5890" width="4.28515625" style="2" customWidth="1"/>
    <col min="5891" max="5891" width="5.5703125" style="2" customWidth="1"/>
    <col min="5892" max="5892" width="5.28515625" style="2" customWidth="1"/>
    <col min="5893" max="5893" width="44.7109375" style="2" customWidth="1"/>
    <col min="5894" max="5894" width="15.140625" style="2" bestFit="1" customWidth="1"/>
    <col min="5895" max="5895" width="17.28515625" style="2" customWidth="1"/>
    <col min="5896" max="5896" width="16.7109375" style="2" customWidth="1"/>
    <col min="5897" max="6144" width="11.42578125" style="2"/>
    <col min="6145" max="6146" width="4.28515625" style="2" customWidth="1"/>
    <col min="6147" max="6147" width="5.5703125" style="2" customWidth="1"/>
    <col min="6148" max="6148" width="5.28515625" style="2" customWidth="1"/>
    <col min="6149" max="6149" width="44.7109375" style="2" customWidth="1"/>
    <col min="6150" max="6150" width="15.140625" style="2" bestFit="1" customWidth="1"/>
    <col min="6151" max="6151" width="17.28515625" style="2" customWidth="1"/>
    <col min="6152" max="6152" width="16.7109375" style="2" customWidth="1"/>
    <col min="6153" max="6400" width="11.42578125" style="2"/>
    <col min="6401" max="6402" width="4.28515625" style="2" customWidth="1"/>
    <col min="6403" max="6403" width="5.5703125" style="2" customWidth="1"/>
    <col min="6404" max="6404" width="5.28515625" style="2" customWidth="1"/>
    <col min="6405" max="6405" width="44.7109375" style="2" customWidth="1"/>
    <col min="6406" max="6406" width="15.140625" style="2" bestFit="1" customWidth="1"/>
    <col min="6407" max="6407" width="17.28515625" style="2" customWidth="1"/>
    <col min="6408" max="6408" width="16.7109375" style="2" customWidth="1"/>
    <col min="6409" max="6656" width="11.42578125" style="2"/>
    <col min="6657" max="6658" width="4.28515625" style="2" customWidth="1"/>
    <col min="6659" max="6659" width="5.5703125" style="2" customWidth="1"/>
    <col min="6660" max="6660" width="5.28515625" style="2" customWidth="1"/>
    <col min="6661" max="6661" width="44.7109375" style="2" customWidth="1"/>
    <col min="6662" max="6662" width="15.140625" style="2" bestFit="1" customWidth="1"/>
    <col min="6663" max="6663" width="17.28515625" style="2" customWidth="1"/>
    <col min="6664" max="6664" width="16.7109375" style="2" customWidth="1"/>
    <col min="6665" max="6912" width="11.42578125" style="2"/>
    <col min="6913" max="6914" width="4.28515625" style="2" customWidth="1"/>
    <col min="6915" max="6915" width="5.5703125" style="2" customWidth="1"/>
    <col min="6916" max="6916" width="5.28515625" style="2" customWidth="1"/>
    <col min="6917" max="6917" width="44.7109375" style="2" customWidth="1"/>
    <col min="6918" max="6918" width="15.140625" style="2" bestFit="1" customWidth="1"/>
    <col min="6919" max="6919" width="17.28515625" style="2" customWidth="1"/>
    <col min="6920" max="6920" width="16.7109375" style="2" customWidth="1"/>
    <col min="6921" max="7168" width="11.42578125" style="2"/>
    <col min="7169" max="7170" width="4.28515625" style="2" customWidth="1"/>
    <col min="7171" max="7171" width="5.5703125" style="2" customWidth="1"/>
    <col min="7172" max="7172" width="5.28515625" style="2" customWidth="1"/>
    <col min="7173" max="7173" width="44.7109375" style="2" customWidth="1"/>
    <col min="7174" max="7174" width="15.140625" style="2" bestFit="1" customWidth="1"/>
    <col min="7175" max="7175" width="17.28515625" style="2" customWidth="1"/>
    <col min="7176" max="7176" width="16.7109375" style="2" customWidth="1"/>
    <col min="7177" max="7424" width="11.42578125" style="2"/>
    <col min="7425" max="7426" width="4.28515625" style="2" customWidth="1"/>
    <col min="7427" max="7427" width="5.5703125" style="2" customWidth="1"/>
    <col min="7428" max="7428" width="5.28515625" style="2" customWidth="1"/>
    <col min="7429" max="7429" width="44.7109375" style="2" customWidth="1"/>
    <col min="7430" max="7430" width="15.140625" style="2" bestFit="1" customWidth="1"/>
    <col min="7431" max="7431" width="17.28515625" style="2" customWidth="1"/>
    <col min="7432" max="7432" width="16.7109375" style="2" customWidth="1"/>
    <col min="7433" max="7680" width="11.42578125" style="2"/>
    <col min="7681" max="7682" width="4.28515625" style="2" customWidth="1"/>
    <col min="7683" max="7683" width="5.5703125" style="2" customWidth="1"/>
    <col min="7684" max="7684" width="5.28515625" style="2" customWidth="1"/>
    <col min="7685" max="7685" width="44.7109375" style="2" customWidth="1"/>
    <col min="7686" max="7686" width="15.140625" style="2" bestFit="1" customWidth="1"/>
    <col min="7687" max="7687" width="17.28515625" style="2" customWidth="1"/>
    <col min="7688" max="7688" width="16.7109375" style="2" customWidth="1"/>
    <col min="7689" max="7936" width="11.42578125" style="2"/>
    <col min="7937" max="7938" width="4.28515625" style="2" customWidth="1"/>
    <col min="7939" max="7939" width="5.5703125" style="2" customWidth="1"/>
    <col min="7940" max="7940" width="5.28515625" style="2" customWidth="1"/>
    <col min="7941" max="7941" width="44.7109375" style="2" customWidth="1"/>
    <col min="7942" max="7942" width="15.140625" style="2" bestFit="1" customWidth="1"/>
    <col min="7943" max="7943" width="17.28515625" style="2" customWidth="1"/>
    <col min="7944" max="7944" width="16.7109375" style="2" customWidth="1"/>
    <col min="7945" max="8192" width="11.42578125" style="2"/>
    <col min="8193" max="8194" width="4.28515625" style="2" customWidth="1"/>
    <col min="8195" max="8195" width="5.5703125" style="2" customWidth="1"/>
    <col min="8196" max="8196" width="5.28515625" style="2" customWidth="1"/>
    <col min="8197" max="8197" width="44.7109375" style="2" customWidth="1"/>
    <col min="8198" max="8198" width="15.140625" style="2" bestFit="1" customWidth="1"/>
    <col min="8199" max="8199" width="17.28515625" style="2" customWidth="1"/>
    <col min="8200" max="8200" width="16.7109375" style="2" customWidth="1"/>
    <col min="8201" max="8448" width="11.42578125" style="2"/>
    <col min="8449" max="8450" width="4.28515625" style="2" customWidth="1"/>
    <col min="8451" max="8451" width="5.5703125" style="2" customWidth="1"/>
    <col min="8452" max="8452" width="5.28515625" style="2" customWidth="1"/>
    <col min="8453" max="8453" width="44.7109375" style="2" customWidth="1"/>
    <col min="8454" max="8454" width="15.140625" style="2" bestFit="1" customWidth="1"/>
    <col min="8455" max="8455" width="17.28515625" style="2" customWidth="1"/>
    <col min="8456" max="8456" width="16.7109375" style="2" customWidth="1"/>
    <col min="8457" max="8704" width="11.42578125" style="2"/>
    <col min="8705" max="8706" width="4.28515625" style="2" customWidth="1"/>
    <col min="8707" max="8707" width="5.5703125" style="2" customWidth="1"/>
    <col min="8708" max="8708" width="5.28515625" style="2" customWidth="1"/>
    <col min="8709" max="8709" width="44.7109375" style="2" customWidth="1"/>
    <col min="8710" max="8710" width="15.140625" style="2" bestFit="1" customWidth="1"/>
    <col min="8711" max="8711" width="17.28515625" style="2" customWidth="1"/>
    <col min="8712" max="8712" width="16.7109375" style="2" customWidth="1"/>
    <col min="8713" max="8960" width="11.42578125" style="2"/>
    <col min="8961" max="8962" width="4.28515625" style="2" customWidth="1"/>
    <col min="8963" max="8963" width="5.5703125" style="2" customWidth="1"/>
    <col min="8964" max="8964" width="5.28515625" style="2" customWidth="1"/>
    <col min="8965" max="8965" width="44.7109375" style="2" customWidth="1"/>
    <col min="8966" max="8966" width="15.140625" style="2" bestFit="1" customWidth="1"/>
    <col min="8967" max="8967" width="17.28515625" style="2" customWidth="1"/>
    <col min="8968" max="8968" width="16.7109375" style="2" customWidth="1"/>
    <col min="8969" max="9216" width="11.42578125" style="2"/>
    <col min="9217" max="9218" width="4.28515625" style="2" customWidth="1"/>
    <col min="9219" max="9219" width="5.5703125" style="2" customWidth="1"/>
    <col min="9220" max="9220" width="5.28515625" style="2" customWidth="1"/>
    <col min="9221" max="9221" width="44.7109375" style="2" customWidth="1"/>
    <col min="9222" max="9222" width="15.140625" style="2" bestFit="1" customWidth="1"/>
    <col min="9223" max="9223" width="17.28515625" style="2" customWidth="1"/>
    <col min="9224" max="9224" width="16.7109375" style="2" customWidth="1"/>
    <col min="9225" max="9472" width="11.42578125" style="2"/>
    <col min="9473" max="9474" width="4.28515625" style="2" customWidth="1"/>
    <col min="9475" max="9475" width="5.5703125" style="2" customWidth="1"/>
    <col min="9476" max="9476" width="5.28515625" style="2" customWidth="1"/>
    <col min="9477" max="9477" width="44.7109375" style="2" customWidth="1"/>
    <col min="9478" max="9478" width="15.140625" style="2" bestFit="1" customWidth="1"/>
    <col min="9479" max="9479" width="17.28515625" style="2" customWidth="1"/>
    <col min="9480" max="9480" width="16.7109375" style="2" customWidth="1"/>
    <col min="9481" max="9728" width="11.42578125" style="2"/>
    <col min="9729" max="9730" width="4.28515625" style="2" customWidth="1"/>
    <col min="9731" max="9731" width="5.5703125" style="2" customWidth="1"/>
    <col min="9732" max="9732" width="5.28515625" style="2" customWidth="1"/>
    <col min="9733" max="9733" width="44.7109375" style="2" customWidth="1"/>
    <col min="9734" max="9734" width="15.140625" style="2" bestFit="1" customWidth="1"/>
    <col min="9735" max="9735" width="17.28515625" style="2" customWidth="1"/>
    <col min="9736" max="9736" width="16.7109375" style="2" customWidth="1"/>
    <col min="9737" max="9984" width="11.42578125" style="2"/>
    <col min="9985" max="9986" width="4.28515625" style="2" customWidth="1"/>
    <col min="9987" max="9987" width="5.5703125" style="2" customWidth="1"/>
    <col min="9988" max="9988" width="5.28515625" style="2" customWidth="1"/>
    <col min="9989" max="9989" width="44.7109375" style="2" customWidth="1"/>
    <col min="9990" max="9990" width="15.140625" style="2" bestFit="1" customWidth="1"/>
    <col min="9991" max="9991" width="17.28515625" style="2" customWidth="1"/>
    <col min="9992" max="9992" width="16.7109375" style="2" customWidth="1"/>
    <col min="9993" max="10240" width="11.42578125" style="2"/>
    <col min="10241" max="10242" width="4.28515625" style="2" customWidth="1"/>
    <col min="10243" max="10243" width="5.5703125" style="2" customWidth="1"/>
    <col min="10244" max="10244" width="5.28515625" style="2" customWidth="1"/>
    <col min="10245" max="10245" width="44.7109375" style="2" customWidth="1"/>
    <col min="10246" max="10246" width="15.140625" style="2" bestFit="1" customWidth="1"/>
    <col min="10247" max="10247" width="17.28515625" style="2" customWidth="1"/>
    <col min="10248" max="10248" width="16.7109375" style="2" customWidth="1"/>
    <col min="10249" max="10496" width="11.42578125" style="2"/>
    <col min="10497" max="10498" width="4.28515625" style="2" customWidth="1"/>
    <col min="10499" max="10499" width="5.5703125" style="2" customWidth="1"/>
    <col min="10500" max="10500" width="5.28515625" style="2" customWidth="1"/>
    <col min="10501" max="10501" width="44.7109375" style="2" customWidth="1"/>
    <col min="10502" max="10502" width="15.140625" style="2" bestFit="1" customWidth="1"/>
    <col min="10503" max="10503" width="17.28515625" style="2" customWidth="1"/>
    <col min="10504" max="10504" width="16.7109375" style="2" customWidth="1"/>
    <col min="10505" max="10752" width="11.42578125" style="2"/>
    <col min="10753" max="10754" width="4.28515625" style="2" customWidth="1"/>
    <col min="10755" max="10755" width="5.5703125" style="2" customWidth="1"/>
    <col min="10756" max="10756" width="5.28515625" style="2" customWidth="1"/>
    <col min="10757" max="10757" width="44.7109375" style="2" customWidth="1"/>
    <col min="10758" max="10758" width="15.140625" style="2" bestFit="1" customWidth="1"/>
    <col min="10759" max="10759" width="17.28515625" style="2" customWidth="1"/>
    <col min="10760" max="10760" width="16.7109375" style="2" customWidth="1"/>
    <col min="10761" max="11008" width="11.42578125" style="2"/>
    <col min="11009" max="11010" width="4.28515625" style="2" customWidth="1"/>
    <col min="11011" max="11011" width="5.5703125" style="2" customWidth="1"/>
    <col min="11012" max="11012" width="5.28515625" style="2" customWidth="1"/>
    <col min="11013" max="11013" width="44.7109375" style="2" customWidth="1"/>
    <col min="11014" max="11014" width="15.140625" style="2" bestFit="1" customWidth="1"/>
    <col min="11015" max="11015" width="17.28515625" style="2" customWidth="1"/>
    <col min="11016" max="11016" width="16.7109375" style="2" customWidth="1"/>
    <col min="11017" max="11264" width="11.42578125" style="2"/>
    <col min="11265" max="11266" width="4.28515625" style="2" customWidth="1"/>
    <col min="11267" max="11267" width="5.5703125" style="2" customWidth="1"/>
    <col min="11268" max="11268" width="5.28515625" style="2" customWidth="1"/>
    <col min="11269" max="11269" width="44.7109375" style="2" customWidth="1"/>
    <col min="11270" max="11270" width="15.140625" style="2" bestFit="1" customWidth="1"/>
    <col min="11271" max="11271" width="17.28515625" style="2" customWidth="1"/>
    <col min="11272" max="11272" width="16.7109375" style="2" customWidth="1"/>
    <col min="11273" max="11520" width="11.42578125" style="2"/>
    <col min="11521" max="11522" width="4.28515625" style="2" customWidth="1"/>
    <col min="11523" max="11523" width="5.5703125" style="2" customWidth="1"/>
    <col min="11524" max="11524" width="5.28515625" style="2" customWidth="1"/>
    <col min="11525" max="11525" width="44.7109375" style="2" customWidth="1"/>
    <col min="11526" max="11526" width="15.140625" style="2" bestFit="1" customWidth="1"/>
    <col min="11527" max="11527" width="17.28515625" style="2" customWidth="1"/>
    <col min="11528" max="11528" width="16.7109375" style="2" customWidth="1"/>
    <col min="11529" max="11776" width="11.42578125" style="2"/>
    <col min="11777" max="11778" width="4.28515625" style="2" customWidth="1"/>
    <col min="11779" max="11779" width="5.5703125" style="2" customWidth="1"/>
    <col min="11780" max="11780" width="5.28515625" style="2" customWidth="1"/>
    <col min="11781" max="11781" width="44.7109375" style="2" customWidth="1"/>
    <col min="11782" max="11782" width="15.140625" style="2" bestFit="1" customWidth="1"/>
    <col min="11783" max="11783" width="17.28515625" style="2" customWidth="1"/>
    <col min="11784" max="11784" width="16.7109375" style="2" customWidth="1"/>
    <col min="11785" max="12032" width="11.42578125" style="2"/>
    <col min="12033" max="12034" width="4.28515625" style="2" customWidth="1"/>
    <col min="12035" max="12035" width="5.5703125" style="2" customWidth="1"/>
    <col min="12036" max="12036" width="5.28515625" style="2" customWidth="1"/>
    <col min="12037" max="12037" width="44.7109375" style="2" customWidth="1"/>
    <col min="12038" max="12038" width="15.140625" style="2" bestFit="1" customWidth="1"/>
    <col min="12039" max="12039" width="17.28515625" style="2" customWidth="1"/>
    <col min="12040" max="12040" width="16.7109375" style="2" customWidth="1"/>
    <col min="12041" max="12288" width="11.42578125" style="2"/>
    <col min="12289" max="12290" width="4.28515625" style="2" customWidth="1"/>
    <col min="12291" max="12291" width="5.5703125" style="2" customWidth="1"/>
    <col min="12292" max="12292" width="5.28515625" style="2" customWidth="1"/>
    <col min="12293" max="12293" width="44.7109375" style="2" customWidth="1"/>
    <col min="12294" max="12294" width="15.140625" style="2" bestFit="1" customWidth="1"/>
    <col min="12295" max="12295" width="17.28515625" style="2" customWidth="1"/>
    <col min="12296" max="12296" width="16.7109375" style="2" customWidth="1"/>
    <col min="12297" max="12544" width="11.42578125" style="2"/>
    <col min="12545" max="12546" width="4.28515625" style="2" customWidth="1"/>
    <col min="12547" max="12547" width="5.5703125" style="2" customWidth="1"/>
    <col min="12548" max="12548" width="5.28515625" style="2" customWidth="1"/>
    <col min="12549" max="12549" width="44.7109375" style="2" customWidth="1"/>
    <col min="12550" max="12550" width="15.140625" style="2" bestFit="1" customWidth="1"/>
    <col min="12551" max="12551" width="17.28515625" style="2" customWidth="1"/>
    <col min="12552" max="12552" width="16.7109375" style="2" customWidth="1"/>
    <col min="12553" max="12800" width="11.42578125" style="2"/>
    <col min="12801" max="12802" width="4.28515625" style="2" customWidth="1"/>
    <col min="12803" max="12803" width="5.5703125" style="2" customWidth="1"/>
    <col min="12804" max="12804" width="5.28515625" style="2" customWidth="1"/>
    <col min="12805" max="12805" width="44.7109375" style="2" customWidth="1"/>
    <col min="12806" max="12806" width="15.140625" style="2" bestFit="1" customWidth="1"/>
    <col min="12807" max="12807" width="17.28515625" style="2" customWidth="1"/>
    <col min="12808" max="12808" width="16.7109375" style="2" customWidth="1"/>
    <col min="12809" max="13056" width="11.42578125" style="2"/>
    <col min="13057" max="13058" width="4.28515625" style="2" customWidth="1"/>
    <col min="13059" max="13059" width="5.5703125" style="2" customWidth="1"/>
    <col min="13060" max="13060" width="5.28515625" style="2" customWidth="1"/>
    <col min="13061" max="13061" width="44.7109375" style="2" customWidth="1"/>
    <col min="13062" max="13062" width="15.140625" style="2" bestFit="1" customWidth="1"/>
    <col min="13063" max="13063" width="17.28515625" style="2" customWidth="1"/>
    <col min="13064" max="13064" width="16.7109375" style="2" customWidth="1"/>
    <col min="13065" max="13312" width="11.42578125" style="2"/>
    <col min="13313" max="13314" width="4.28515625" style="2" customWidth="1"/>
    <col min="13315" max="13315" width="5.5703125" style="2" customWidth="1"/>
    <col min="13316" max="13316" width="5.28515625" style="2" customWidth="1"/>
    <col min="13317" max="13317" width="44.7109375" style="2" customWidth="1"/>
    <col min="13318" max="13318" width="15.140625" style="2" bestFit="1" customWidth="1"/>
    <col min="13319" max="13319" width="17.28515625" style="2" customWidth="1"/>
    <col min="13320" max="13320" width="16.7109375" style="2" customWidth="1"/>
    <col min="13321" max="13568" width="11.42578125" style="2"/>
    <col min="13569" max="13570" width="4.28515625" style="2" customWidth="1"/>
    <col min="13571" max="13571" width="5.5703125" style="2" customWidth="1"/>
    <col min="13572" max="13572" width="5.28515625" style="2" customWidth="1"/>
    <col min="13573" max="13573" width="44.7109375" style="2" customWidth="1"/>
    <col min="13574" max="13574" width="15.140625" style="2" bestFit="1" customWidth="1"/>
    <col min="13575" max="13575" width="17.28515625" style="2" customWidth="1"/>
    <col min="13576" max="13576" width="16.7109375" style="2" customWidth="1"/>
    <col min="13577" max="13824" width="11.42578125" style="2"/>
    <col min="13825" max="13826" width="4.28515625" style="2" customWidth="1"/>
    <col min="13827" max="13827" width="5.5703125" style="2" customWidth="1"/>
    <col min="13828" max="13828" width="5.28515625" style="2" customWidth="1"/>
    <col min="13829" max="13829" width="44.7109375" style="2" customWidth="1"/>
    <col min="13830" max="13830" width="15.140625" style="2" bestFit="1" customWidth="1"/>
    <col min="13831" max="13831" width="17.28515625" style="2" customWidth="1"/>
    <col min="13832" max="13832" width="16.7109375" style="2" customWidth="1"/>
    <col min="13833" max="14080" width="11.42578125" style="2"/>
    <col min="14081" max="14082" width="4.28515625" style="2" customWidth="1"/>
    <col min="14083" max="14083" width="5.5703125" style="2" customWidth="1"/>
    <col min="14084" max="14084" width="5.28515625" style="2" customWidth="1"/>
    <col min="14085" max="14085" width="44.7109375" style="2" customWidth="1"/>
    <col min="14086" max="14086" width="15.140625" style="2" bestFit="1" customWidth="1"/>
    <col min="14087" max="14087" width="17.28515625" style="2" customWidth="1"/>
    <col min="14088" max="14088" width="16.7109375" style="2" customWidth="1"/>
    <col min="14089" max="14336" width="11.42578125" style="2"/>
    <col min="14337" max="14338" width="4.28515625" style="2" customWidth="1"/>
    <col min="14339" max="14339" width="5.5703125" style="2" customWidth="1"/>
    <col min="14340" max="14340" width="5.28515625" style="2" customWidth="1"/>
    <col min="14341" max="14341" width="44.7109375" style="2" customWidth="1"/>
    <col min="14342" max="14342" width="15.140625" style="2" bestFit="1" customWidth="1"/>
    <col min="14343" max="14343" width="17.28515625" style="2" customWidth="1"/>
    <col min="14344" max="14344" width="16.7109375" style="2" customWidth="1"/>
    <col min="14345" max="14592" width="11.42578125" style="2"/>
    <col min="14593" max="14594" width="4.28515625" style="2" customWidth="1"/>
    <col min="14595" max="14595" width="5.5703125" style="2" customWidth="1"/>
    <col min="14596" max="14596" width="5.28515625" style="2" customWidth="1"/>
    <col min="14597" max="14597" width="44.7109375" style="2" customWidth="1"/>
    <col min="14598" max="14598" width="15.140625" style="2" bestFit="1" customWidth="1"/>
    <col min="14599" max="14599" width="17.28515625" style="2" customWidth="1"/>
    <col min="14600" max="14600" width="16.7109375" style="2" customWidth="1"/>
    <col min="14601" max="14848" width="11.42578125" style="2"/>
    <col min="14849" max="14850" width="4.28515625" style="2" customWidth="1"/>
    <col min="14851" max="14851" width="5.5703125" style="2" customWidth="1"/>
    <col min="14852" max="14852" width="5.28515625" style="2" customWidth="1"/>
    <col min="14853" max="14853" width="44.7109375" style="2" customWidth="1"/>
    <col min="14854" max="14854" width="15.140625" style="2" bestFit="1" customWidth="1"/>
    <col min="14855" max="14855" width="17.28515625" style="2" customWidth="1"/>
    <col min="14856" max="14856" width="16.7109375" style="2" customWidth="1"/>
    <col min="14857" max="15104" width="11.42578125" style="2"/>
    <col min="15105" max="15106" width="4.28515625" style="2" customWidth="1"/>
    <col min="15107" max="15107" width="5.5703125" style="2" customWidth="1"/>
    <col min="15108" max="15108" width="5.28515625" style="2" customWidth="1"/>
    <col min="15109" max="15109" width="44.7109375" style="2" customWidth="1"/>
    <col min="15110" max="15110" width="15.140625" style="2" bestFit="1" customWidth="1"/>
    <col min="15111" max="15111" width="17.28515625" style="2" customWidth="1"/>
    <col min="15112" max="15112" width="16.7109375" style="2" customWidth="1"/>
    <col min="15113" max="15360" width="11.42578125" style="2"/>
    <col min="15361" max="15362" width="4.28515625" style="2" customWidth="1"/>
    <col min="15363" max="15363" width="5.5703125" style="2" customWidth="1"/>
    <col min="15364" max="15364" width="5.28515625" style="2" customWidth="1"/>
    <col min="15365" max="15365" width="44.7109375" style="2" customWidth="1"/>
    <col min="15366" max="15366" width="15.140625" style="2" bestFit="1" customWidth="1"/>
    <col min="15367" max="15367" width="17.28515625" style="2" customWidth="1"/>
    <col min="15368" max="15368" width="16.7109375" style="2" customWidth="1"/>
    <col min="15369" max="15616" width="11.42578125" style="2"/>
    <col min="15617" max="15618" width="4.28515625" style="2" customWidth="1"/>
    <col min="15619" max="15619" width="5.5703125" style="2" customWidth="1"/>
    <col min="15620" max="15620" width="5.28515625" style="2" customWidth="1"/>
    <col min="15621" max="15621" width="44.7109375" style="2" customWidth="1"/>
    <col min="15622" max="15622" width="15.140625" style="2" bestFit="1" customWidth="1"/>
    <col min="15623" max="15623" width="17.28515625" style="2" customWidth="1"/>
    <col min="15624" max="15624" width="16.7109375" style="2" customWidth="1"/>
    <col min="15625" max="15872" width="11.42578125" style="2"/>
    <col min="15873" max="15874" width="4.28515625" style="2" customWidth="1"/>
    <col min="15875" max="15875" width="5.5703125" style="2" customWidth="1"/>
    <col min="15876" max="15876" width="5.28515625" style="2" customWidth="1"/>
    <col min="15877" max="15877" width="44.7109375" style="2" customWidth="1"/>
    <col min="15878" max="15878" width="15.140625" style="2" bestFit="1" customWidth="1"/>
    <col min="15879" max="15879" width="17.28515625" style="2" customWidth="1"/>
    <col min="15880" max="15880" width="16.7109375" style="2" customWidth="1"/>
    <col min="15881" max="16128" width="11.42578125" style="2"/>
    <col min="16129" max="16130" width="4.28515625" style="2" customWidth="1"/>
    <col min="16131" max="16131" width="5.5703125" style="2" customWidth="1"/>
    <col min="16132" max="16132" width="5.28515625" style="2" customWidth="1"/>
    <col min="16133" max="16133" width="44.7109375" style="2" customWidth="1"/>
    <col min="16134" max="16134" width="15.140625" style="2" bestFit="1" customWidth="1"/>
    <col min="16135" max="16135" width="17.28515625" style="2" customWidth="1"/>
    <col min="16136" max="16136" width="16.7109375" style="2" customWidth="1"/>
    <col min="16137" max="16384" width="11.42578125" style="2"/>
  </cols>
  <sheetData>
    <row r="1" spans="1:9" ht="75.7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9" s="5" customFormat="1" ht="26.25" customHeight="1" x14ac:dyDescent="0.2">
      <c r="A2" s="3" t="s">
        <v>1</v>
      </c>
      <c r="B2" s="3"/>
      <c r="C2" s="3"/>
      <c r="D2" s="3"/>
      <c r="E2" s="3"/>
      <c r="F2" s="3"/>
      <c r="G2" s="4"/>
      <c r="H2" s="4"/>
    </row>
    <row r="3" spans="1:9" ht="25.5" customHeight="1" x14ac:dyDescent="0.2">
      <c r="A3" s="3"/>
      <c r="B3" s="3"/>
      <c r="C3" s="3"/>
      <c r="D3" s="3"/>
      <c r="E3" s="3"/>
      <c r="F3" s="3"/>
      <c r="G3" s="3"/>
      <c r="H3" s="6"/>
    </row>
    <row r="4" spans="1:9" ht="9" customHeight="1" x14ac:dyDescent="0.25">
      <c r="A4" s="7"/>
      <c r="B4" s="8"/>
      <c r="C4" s="8"/>
      <c r="D4" s="8"/>
      <c r="E4" s="8"/>
    </row>
    <row r="5" spans="1:9" ht="27.75" customHeight="1" x14ac:dyDescent="0.25">
      <c r="A5" s="9"/>
      <c r="B5" s="10"/>
      <c r="C5" s="10"/>
      <c r="D5" s="11"/>
      <c r="E5" s="12"/>
      <c r="F5" s="13" t="s">
        <v>2</v>
      </c>
      <c r="G5" s="13" t="s">
        <v>3</v>
      </c>
      <c r="H5" s="14" t="s">
        <v>4</v>
      </c>
      <c r="I5" s="15"/>
    </row>
    <row r="6" spans="1:9" ht="27.75" customHeight="1" x14ac:dyDescent="0.25">
      <c r="A6" s="16" t="s">
        <v>5</v>
      </c>
      <c r="B6" s="17"/>
      <c r="C6" s="17"/>
      <c r="D6" s="17"/>
      <c r="E6" s="18"/>
      <c r="F6" s="19">
        <f>F7+F8</f>
        <v>9964656</v>
      </c>
      <c r="G6" s="19">
        <f>G7+G8</f>
        <v>10118700</v>
      </c>
      <c r="H6" s="19">
        <f>H7+H8</f>
        <v>10249000</v>
      </c>
      <c r="I6" s="20"/>
    </row>
    <row r="7" spans="1:9" ht="22.5" customHeight="1" x14ac:dyDescent="0.25">
      <c r="A7" s="16" t="s">
        <v>6</v>
      </c>
      <c r="B7" s="17"/>
      <c r="C7" s="17"/>
      <c r="D7" s="17"/>
      <c r="E7" s="18"/>
      <c r="F7" s="21">
        <v>9964068</v>
      </c>
      <c r="G7" s="21">
        <v>10118112</v>
      </c>
      <c r="H7" s="21">
        <v>10248412</v>
      </c>
    </row>
    <row r="8" spans="1:9" ht="22.5" customHeight="1" x14ac:dyDescent="0.25">
      <c r="A8" s="22" t="s">
        <v>7</v>
      </c>
      <c r="B8" s="18"/>
      <c r="C8" s="18"/>
      <c r="D8" s="18"/>
      <c r="E8" s="18"/>
      <c r="F8" s="21">
        <v>588</v>
      </c>
      <c r="G8" s="21">
        <v>588</v>
      </c>
      <c r="H8" s="21">
        <v>588</v>
      </c>
    </row>
    <row r="9" spans="1:9" ht="22.5" customHeight="1" x14ac:dyDescent="0.25">
      <c r="A9" s="23" t="s">
        <v>8</v>
      </c>
      <c r="B9" s="24"/>
      <c r="C9" s="24"/>
      <c r="D9" s="24"/>
      <c r="E9" s="24"/>
      <c r="F9" s="21">
        <f>F10+F11</f>
        <v>10136119</v>
      </c>
      <c r="G9" s="21">
        <f>G10+G11</f>
        <v>10118700</v>
      </c>
      <c r="H9" s="21">
        <f>H10+H11</f>
        <v>10249000</v>
      </c>
    </row>
    <row r="10" spans="1:9" ht="22.5" customHeight="1" x14ac:dyDescent="0.25">
      <c r="A10" s="25" t="s">
        <v>9</v>
      </c>
      <c r="B10" s="17"/>
      <c r="C10" s="17"/>
      <c r="D10" s="17"/>
      <c r="E10" s="26"/>
      <c r="F10" s="19">
        <v>9998531</v>
      </c>
      <c r="G10" s="19">
        <v>10103700</v>
      </c>
      <c r="H10" s="19">
        <v>10229000</v>
      </c>
    </row>
    <row r="11" spans="1:9" ht="22.5" customHeight="1" x14ac:dyDescent="0.25">
      <c r="A11" s="22" t="s">
        <v>10</v>
      </c>
      <c r="B11" s="18"/>
      <c r="C11" s="18"/>
      <c r="D11" s="18"/>
      <c r="E11" s="18"/>
      <c r="F11" s="19">
        <v>137588</v>
      </c>
      <c r="G11" s="19">
        <v>15000</v>
      </c>
      <c r="H11" s="19">
        <v>20000</v>
      </c>
    </row>
    <row r="12" spans="1:9" ht="22.5" customHeight="1" x14ac:dyDescent="0.25">
      <c r="A12" s="25" t="s">
        <v>11</v>
      </c>
      <c r="B12" s="17"/>
      <c r="C12" s="17"/>
      <c r="D12" s="17"/>
      <c r="E12" s="17"/>
      <c r="F12" s="19">
        <f>F6-F9</f>
        <v>-171463</v>
      </c>
      <c r="G12" s="19">
        <f>G6-G9</f>
        <v>0</v>
      </c>
      <c r="H12" s="19">
        <f>H6-H9</f>
        <v>0</v>
      </c>
    </row>
    <row r="13" spans="1:9" ht="25.5" customHeight="1" x14ac:dyDescent="0.2">
      <c r="A13" s="3"/>
      <c r="B13" s="27"/>
      <c r="C13" s="27"/>
      <c r="D13" s="27"/>
      <c r="E13" s="27"/>
      <c r="F13" s="6"/>
      <c r="G13" s="6"/>
      <c r="H13" s="6"/>
    </row>
    <row r="14" spans="1:9" ht="27.75" customHeight="1" x14ac:dyDescent="0.25">
      <c r="A14" s="9"/>
      <c r="B14" s="10"/>
      <c r="C14" s="10"/>
      <c r="D14" s="11"/>
      <c r="E14" s="12"/>
      <c r="F14" s="13" t="s">
        <v>2</v>
      </c>
      <c r="G14" s="13" t="s">
        <v>3</v>
      </c>
      <c r="H14" s="14" t="s">
        <v>4</v>
      </c>
    </row>
    <row r="15" spans="1:9" ht="22.5" customHeight="1" x14ac:dyDescent="0.25">
      <c r="A15" s="28" t="s">
        <v>12</v>
      </c>
      <c r="B15" s="29"/>
      <c r="C15" s="29"/>
      <c r="D15" s="29"/>
      <c r="E15" s="30"/>
      <c r="F15" s="31">
        <v>171463</v>
      </c>
      <c r="G15" s="31">
        <v>0</v>
      </c>
      <c r="H15" s="19">
        <v>0</v>
      </c>
    </row>
    <row r="16" spans="1:9" s="33" customFormat="1" ht="25.5" customHeight="1" x14ac:dyDescent="0.25">
      <c r="A16" s="32"/>
      <c r="B16" s="27"/>
      <c r="C16" s="27"/>
      <c r="D16" s="27"/>
      <c r="E16" s="27"/>
      <c r="F16" s="6"/>
      <c r="G16" s="6"/>
      <c r="H16" s="6"/>
    </row>
    <row r="17" spans="1:8" s="33" customFormat="1" ht="27.75" customHeight="1" x14ac:dyDescent="0.25">
      <c r="A17" s="9"/>
      <c r="B17" s="10"/>
      <c r="C17" s="10"/>
      <c r="D17" s="11"/>
      <c r="E17" s="12"/>
      <c r="F17" s="13" t="s">
        <v>2</v>
      </c>
      <c r="G17" s="13" t="s">
        <v>3</v>
      </c>
      <c r="H17" s="14" t="s">
        <v>4</v>
      </c>
    </row>
    <row r="18" spans="1:8" s="33" customFormat="1" ht="22.5" customHeight="1" x14ac:dyDescent="0.25">
      <c r="A18" s="16" t="s">
        <v>13</v>
      </c>
      <c r="B18" s="17"/>
      <c r="C18" s="17"/>
      <c r="D18" s="17"/>
      <c r="E18" s="17"/>
      <c r="F18" s="21">
        <v>0</v>
      </c>
      <c r="G18" s="21">
        <v>0</v>
      </c>
      <c r="H18" s="21">
        <v>0</v>
      </c>
    </row>
    <row r="19" spans="1:8" s="33" customFormat="1" ht="22.5" customHeight="1" x14ac:dyDescent="0.25">
      <c r="A19" s="16" t="s">
        <v>14</v>
      </c>
      <c r="B19" s="17"/>
      <c r="C19" s="17"/>
      <c r="D19" s="17"/>
      <c r="E19" s="17"/>
      <c r="F19" s="21">
        <v>0</v>
      </c>
      <c r="G19" s="21">
        <v>0</v>
      </c>
      <c r="H19" s="21">
        <v>0</v>
      </c>
    </row>
    <row r="20" spans="1:8" s="33" customFormat="1" ht="22.5" customHeight="1" x14ac:dyDescent="0.25">
      <c r="A20" s="25" t="s">
        <v>15</v>
      </c>
      <c r="B20" s="17"/>
      <c r="C20" s="17"/>
      <c r="D20" s="17"/>
      <c r="E20" s="17"/>
      <c r="F20" s="21">
        <v>0</v>
      </c>
      <c r="G20" s="21">
        <v>0</v>
      </c>
      <c r="H20" s="21">
        <v>0</v>
      </c>
    </row>
    <row r="21" spans="1:8" s="33" customFormat="1" ht="15" customHeight="1" x14ac:dyDescent="0.25">
      <c r="A21" s="34"/>
      <c r="B21" s="35"/>
      <c r="C21" s="36"/>
      <c r="D21" s="37"/>
      <c r="E21" s="35"/>
      <c r="F21" s="38"/>
      <c r="G21" s="38"/>
      <c r="H21" s="38"/>
    </row>
    <row r="22" spans="1:8" s="33" customFormat="1" ht="22.5" customHeight="1" x14ac:dyDescent="0.25">
      <c r="A22" s="25" t="s">
        <v>16</v>
      </c>
      <c r="B22" s="17"/>
      <c r="C22" s="17"/>
      <c r="D22" s="17"/>
      <c r="E22" s="17"/>
      <c r="F22" s="21">
        <f>SUM(F12,F15,F20)</f>
        <v>0</v>
      </c>
      <c r="G22" s="21">
        <f>SUM(G12,G15,G20)</f>
        <v>0</v>
      </c>
      <c r="H22" s="21">
        <f>SUM(H12,H15,H20)</f>
        <v>0</v>
      </c>
    </row>
    <row r="23" spans="1:8" s="33" customFormat="1" ht="18" customHeight="1" x14ac:dyDescent="0.25">
      <c r="A23" s="39"/>
      <c r="B23" s="8"/>
      <c r="C23" s="8"/>
      <c r="D23" s="8"/>
      <c r="E23" s="8"/>
    </row>
    <row r="24" spans="1:8" ht="15.75" x14ac:dyDescent="0.25">
      <c r="A24" s="40" t="s">
        <v>17</v>
      </c>
      <c r="B24" s="40"/>
      <c r="C24" s="40"/>
      <c r="D24" s="41"/>
      <c r="E24" s="40"/>
      <c r="F24" s="40"/>
      <c r="G24" s="40"/>
    </row>
    <row r="25" spans="1:8" ht="15.75" x14ac:dyDescent="0.25">
      <c r="A25" s="40"/>
      <c r="B25" s="40"/>
      <c r="C25" s="40"/>
      <c r="D25" s="41"/>
      <c r="E25" s="40"/>
      <c r="F25" s="40"/>
      <c r="G25" s="40" t="s">
        <v>18</v>
      </c>
    </row>
    <row r="26" spans="1:8" ht="15.75" x14ac:dyDescent="0.25">
      <c r="A26" s="40"/>
      <c r="B26" s="40"/>
      <c r="C26" s="40"/>
      <c r="D26" s="41"/>
      <c r="E26" s="40"/>
      <c r="F26" s="40"/>
      <c r="G26" s="40" t="s">
        <v>19</v>
      </c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7" zoomScaleNormal="100" workbookViewId="0">
      <selection activeCell="F18" sqref="F18"/>
    </sheetView>
  </sheetViews>
  <sheetFormatPr defaultRowHeight="12.75" x14ac:dyDescent="0.2"/>
  <cols>
    <col min="1" max="1" width="36.5703125" style="43" customWidth="1"/>
    <col min="2" max="3" width="19.42578125" style="43" customWidth="1"/>
    <col min="4" max="4" width="30.7109375" style="43" customWidth="1"/>
    <col min="5" max="7" width="20.7109375" style="43" customWidth="1"/>
    <col min="8" max="8" width="26.140625" style="43" customWidth="1"/>
    <col min="9" max="9" width="20.7109375" style="43" customWidth="1"/>
    <col min="10" max="10" width="9.5703125" style="43" bestFit="1" customWidth="1"/>
    <col min="11" max="16384" width="9.140625" style="43"/>
  </cols>
  <sheetData>
    <row r="1" spans="1:9" ht="12" customHeight="1" x14ac:dyDescent="0.2">
      <c r="H1" s="44" t="s">
        <v>20</v>
      </c>
    </row>
    <row r="2" spans="1:9" ht="20.25" customHeight="1" x14ac:dyDescent="0.3">
      <c r="A2" s="45" t="s">
        <v>21</v>
      </c>
      <c r="I2" s="44"/>
    </row>
    <row r="3" spans="1:9" ht="20.25" customHeight="1" x14ac:dyDescent="0.3">
      <c r="A3" s="45" t="s">
        <v>22</v>
      </c>
      <c r="I3" s="44"/>
    </row>
    <row r="4" spans="1:9" ht="20.25" customHeight="1" x14ac:dyDescent="0.3">
      <c r="A4" s="45" t="s">
        <v>23</v>
      </c>
      <c r="I4" s="44"/>
    </row>
    <row r="5" spans="1:9" ht="20.25" customHeight="1" x14ac:dyDescent="0.3">
      <c r="A5" s="45" t="s">
        <v>24</v>
      </c>
      <c r="I5" s="44"/>
    </row>
    <row r="6" spans="1:9" ht="20.25" customHeight="1" x14ac:dyDescent="0.3">
      <c r="A6" s="45" t="s">
        <v>25</v>
      </c>
      <c r="I6" s="44"/>
    </row>
    <row r="7" spans="1:9" ht="20.25" customHeight="1" x14ac:dyDescent="0.3">
      <c r="A7" s="45" t="s">
        <v>26</v>
      </c>
      <c r="I7" s="44"/>
    </row>
    <row r="8" spans="1:9" ht="20.25" customHeight="1" x14ac:dyDescent="0.3">
      <c r="A8" s="45" t="s">
        <v>27</v>
      </c>
      <c r="I8" s="44"/>
    </row>
    <row r="10" spans="1:9" s="47" customFormat="1" ht="20.25" x14ac:dyDescent="0.3">
      <c r="A10" s="46" t="s">
        <v>28</v>
      </c>
      <c r="B10" s="46"/>
      <c r="C10" s="46"/>
      <c r="D10" s="46"/>
      <c r="E10" s="46"/>
      <c r="F10" s="46"/>
      <c r="G10" s="46"/>
      <c r="H10" s="46"/>
      <c r="I10" s="46"/>
    </row>
    <row r="11" spans="1:9" s="47" customFormat="1" ht="15" hidden="1" x14ac:dyDescent="0.2"/>
    <row r="12" spans="1:9" s="47" customFormat="1" ht="15.75" thickBot="1" x14ac:dyDescent="0.25">
      <c r="I12" s="48" t="s">
        <v>29</v>
      </c>
    </row>
    <row r="13" spans="1:9" s="47" customFormat="1" ht="16.5" thickBot="1" x14ac:dyDescent="0.3">
      <c r="A13" s="49" t="s">
        <v>30</v>
      </c>
      <c r="B13" s="50" t="s">
        <v>31</v>
      </c>
      <c r="C13" s="51"/>
      <c r="D13" s="51"/>
      <c r="E13" s="51"/>
      <c r="F13" s="51"/>
      <c r="G13" s="51"/>
      <c r="H13" s="51"/>
      <c r="I13" s="52"/>
    </row>
    <row r="14" spans="1:9" s="47" customFormat="1" ht="15.75" customHeight="1" x14ac:dyDescent="0.2">
      <c r="A14" s="53" t="s">
        <v>32</v>
      </c>
      <c r="B14" s="54" t="s">
        <v>33</v>
      </c>
      <c r="C14" s="55" t="s">
        <v>34</v>
      </c>
      <c r="D14" s="55" t="s">
        <v>35</v>
      </c>
      <c r="E14" s="55" t="s">
        <v>36</v>
      </c>
      <c r="F14" s="56" t="s">
        <v>37</v>
      </c>
      <c r="G14" s="56" t="s">
        <v>38</v>
      </c>
      <c r="H14" s="56" t="s">
        <v>39</v>
      </c>
      <c r="I14" s="57" t="s">
        <v>40</v>
      </c>
    </row>
    <row r="15" spans="1:9" s="47" customFormat="1" ht="54" customHeight="1" thickBot="1" x14ac:dyDescent="0.3">
      <c r="A15" s="58" t="s">
        <v>41</v>
      </c>
      <c r="B15" s="59"/>
      <c r="C15" s="60"/>
      <c r="D15" s="61"/>
      <c r="E15" s="61"/>
      <c r="F15" s="62"/>
      <c r="G15" s="62"/>
      <c r="H15" s="62"/>
      <c r="I15" s="63"/>
    </row>
    <row r="16" spans="1:9" s="47" customFormat="1" ht="30" customHeight="1" x14ac:dyDescent="0.25">
      <c r="A16" s="64">
        <v>634</v>
      </c>
      <c r="B16" s="65"/>
      <c r="C16" s="65"/>
      <c r="D16" s="66"/>
      <c r="E16" s="66"/>
      <c r="F16" s="65"/>
      <c r="G16" s="65"/>
      <c r="H16" s="67"/>
      <c r="I16" s="68"/>
    </row>
    <row r="17" spans="1:15" s="47" customFormat="1" ht="30" customHeight="1" x14ac:dyDescent="0.25">
      <c r="A17" s="64">
        <v>636</v>
      </c>
      <c r="B17" s="65"/>
      <c r="C17" s="65"/>
      <c r="D17" s="66"/>
      <c r="E17" s="66"/>
      <c r="F17" s="65">
        <v>8598303</v>
      </c>
      <c r="G17" s="65"/>
      <c r="H17" s="67"/>
      <c r="I17" s="68"/>
    </row>
    <row r="18" spans="1:15" s="47" customFormat="1" ht="30" customHeight="1" x14ac:dyDescent="0.25">
      <c r="A18" s="64">
        <v>639</v>
      </c>
      <c r="B18" s="65"/>
      <c r="C18" s="65"/>
      <c r="D18" s="66"/>
      <c r="E18" s="66"/>
      <c r="F18" s="65">
        <v>27197</v>
      </c>
      <c r="G18" s="65"/>
      <c r="H18" s="67"/>
      <c r="I18" s="68"/>
    </row>
    <row r="19" spans="1:15" s="47" customFormat="1" ht="30" customHeight="1" x14ac:dyDescent="0.25">
      <c r="A19" s="64">
        <v>641</v>
      </c>
      <c r="B19" s="65">
        <v>100</v>
      </c>
      <c r="C19" s="65"/>
      <c r="D19" s="66"/>
      <c r="E19" s="66"/>
      <c r="F19" s="65"/>
      <c r="G19" s="65"/>
      <c r="H19" s="67"/>
      <c r="I19" s="68"/>
    </row>
    <row r="20" spans="1:15" s="47" customFormat="1" ht="30" customHeight="1" x14ac:dyDescent="0.25">
      <c r="A20" s="69">
        <v>661</v>
      </c>
      <c r="B20" s="70"/>
      <c r="C20" s="70"/>
      <c r="D20" s="70">
        <v>60000</v>
      </c>
      <c r="E20" s="70"/>
      <c r="F20" s="70"/>
      <c r="G20" s="70"/>
      <c r="H20" s="71"/>
      <c r="I20" s="72"/>
    </row>
    <row r="21" spans="1:15" s="47" customFormat="1" ht="30" customHeight="1" x14ac:dyDescent="0.25">
      <c r="A21" s="69">
        <v>663</v>
      </c>
      <c r="B21" s="70"/>
      <c r="C21" s="70"/>
      <c r="D21" s="70"/>
      <c r="E21" s="70"/>
      <c r="F21" s="70"/>
      <c r="G21" s="70">
        <v>35000</v>
      </c>
      <c r="H21" s="71"/>
      <c r="I21" s="72"/>
    </row>
    <row r="22" spans="1:15" s="47" customFormat="1" ht="30" customHeight="1" x14ac:dyDescent="0.25">
      <c r="A22" s="69">
        <v>671</v>
      </c>
      <c r="B22" s="73">
        <v>1243468</v>
      </c>
      <c r="C22" s="73"/>
      <c r="D22" s="70"/>
      <c r="E22" s="70"/>
      <c r="F22" s="70"/>
      <c r="G22" s="70"/>
      <c r="H22" s="71"/>
      <c r="I22" s="72"/>
    </row>
    <row r="23" spans="1:15" s="47" customFormat="1" ht="30" customHeight="1" x14ac:dyDescent="0.25">
      <c r="A23" s="69">
        <v>721</v>
      </c>
      <c r="B23" s="70"/>
      <c r="C23" s="70"/>
      <c r="D23" s="70"/>
      <c r="E23" s="70"/>
      <c r="F23" s="70"/>
      <c r="G23" s="70"/>
      <c r="H23" s="71">
        <v>588</v>
      </c>
      <c r="I23" s="72"/>
    </row>
    <row r="24" spans="1:15" s="47" customFormat="1" ht="30" customHeight="1" thickBot="1" x14ac:dyDescent="0.3">
      <c r="A24" s="74">
        <v>922</v>
      </c>
      <c r="B24" s="75"/>
      <c r="C24" s="75"/>
      <c r="D24" s="75">
        <v>156463</v>
      </c>
      <c r="E24" s="75"/>
      <c r="F24" s="75">
        <v>15000</v>
      </c>
      <c r="G24" s="75"/>
      <c r="H24" s="75"/>
      <c r="I24" s="76"/>
      <c r="J24" s="77"/>
    </row>
    <row r="25" spans="1:15" s="47" customFormat="1" ht="30" customHeight="1" thickBot="1" x14ac:dyDescent="0.3">
      <c r="A25" s="78" t="s">
        <v>42</v>
      </c>
      <c r="B25" s="79">
        <f t="shared" ref="B25:I25" si="0">SUM(B16:B24)</f>
        <v>1243568</v>
      </c>
      <c r="C25" s="79">
        <v>0</v>
      </c>
      <c r="D25" s="79">
        <f t="shared" si="0"/>
        <v>216463</v>
      </c>
      <c r="E25" s="79">
        <f t="shared" si="0"/>
        <v>0</v>
      </c>
      <c r="F25" s="79">
        <f t="shared" si="0"/>
        <v>8640500</v>
      </c>
      <c r="G25" s="79">
        <f t="shared" si="0"/>
        <v>35000</v>
      </c>
      <c r="H25" s="79">
        <f t="shared" si="0"/>
        <v>588</v>
      </c>
      <c r="I25" s="79">
        <f t="shared" si="0"/>
        <v>0</v>
      </c>
    </row>
    <row r="26" spans="1:15" s="47" customFormat="1" ht="30" customHeight="1" thickBot="1" x14ac:dyDescent="0.3">
      <c r="A26" s="78" t="s">
        <v>43</v>
      </c>
      <c r="B26" s="80">
        <f>SUM(B25:I25)</f>
        <v>10136119</v>
      </c>
      <c r="C26" s="81"/>
      <c r="D26" s="81"/>
      <c r="E26" s="81"/>
      <c r="F26" s="81"/>
      <c r="G26" s="81"/>
      <c r="H26" s="81"/>
      <c r="I26" s="82"/>
    </row>
    <row r="27" spans="1:15" s="47" customFormat="1" ht="15" x14ac:dyDescent="0.2"/>
    <row r="28" spans="1:15" s="47" customFormat="1" ht="15" x14ac:dyDescent="0.2"/>
    <row r="29" spans="1:15" s="47" customFormat="1" ht="15" x14ac:dyDescent="0.2"/>
    <row r="30" spans="1:15" s="47" customFormat="1" ht="15.75" x14ac:dyDescent="0.25">
      <c r="A30" s="83" t="s">
        <v>44</v>
      </c>
      <c r="B30" s="83"/>
      <c r="C30" s="83"/>
      <c r="D30" s="83"/>
      <c r="E30" s="83"/>
      <c r="F30" s="83"/>
      <c r="G30" s="83"/>
      <c r="H30" s="83" t="s">
        <v>45</v>
      </c>
      <c r="I30" s="83"/>
      <c r="J30" s="44"/>
      <c r="K30" s="44"/>
      <c r="L30" s="44"/>
      <c r="M30" s="44"/>
      <c r="N30" s="44"/>
      <c r="O30" s="44"/>
    </row>
    <row r="31" spans="1:15" s="47" customFormat="1" ht="18.75" customHeigh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s="47" customFormat="1" ht="15.75" x14ac:dyDescent="0.25">
      <c r="A32" s="86"/>
      <c r="B32" s="83"/>
      <c r="C32" s="83"/>
      <c r="D32" s="83"/>
      <c r="E32" s="83"/>
      <c r="F32" s="83"/>
      <c r="G32" s="83"/>
      <c r="H32" s="83" t="s">
        <v>19</v>
      </c>
      <c r="I32" s="83"/>
      <c r="J32" s="44"/>
      <c r="K32" s="44"/>
      <c r="L32" s="44"/>
      <c r="M32" s="44"/>
      <c r="N32" s="44"/>
      <c r="O32" s="44"/>
    </row>
    <row r="33" s="47" customFormat="1" ht="15" x14ac:dyDescent="0.2"/>
    <row r="34" s="47" customFormat="1" ht="15" x14ac:dyDescent="0.2"/>
    <row r="35" s="47" customFormat="1" ht="15" x14ac:dyDescent="0.2"/>
    <row r="36" s="47" customFormat="1" ht="15" x14ac:dyDescent="0.2"/>
    <row r="37" s="47" customFormat="1" ht="15" x14ac:dyDescent="0.2"/>
    <row r="38" s="47" customFormat="1" ht="15" x14ac:dyDescent="0.2"/>
    <row r="39" s="47" customFormat="1" ht="15" x14ac:dyDescent="0.2"/>
    <row r="40" s="47" customFormat="1" ht="15" x14ac:dyDescent="0.2"/>
    <row r="41" s="47" customFormat="1" ht="15" x14ac:dyDescent="0.2"/>
    <row r="42" s="47" customFormat="1" ht="15" x14ac:dyDescent="0.2"/>
    <row r="43" s="47" customFormat="1" ht="15" x14ac:dyDescent="0.2"/>
    <row r="44" s="47" customFormat="1" ht="15" x14ac:dyDescent="0.2"/>
    <row r="45" s="47" customFormat="1" ht="15" x14ac:dyDescent="0.2"/>
    <row r="46" s="47" customFormat="1" ht="15" x14ac:dyDescent="0.2"/>
    <row r="47" s="47" customFormat="1" ht="15" x14ac:dyDescent="0.2"/>
    <row r="48" s="47" customFormat="1" ht="15" x14ac:dyDescent="0.2"/>
    <row r="49" s="47" customFormat="1" ht="15" x14ac:dyDescent="0.2"/>
    <row r="50" s="47" customFormat="1" ht="15" x14ac:dyDescent="0.2"/>
    <row r="51" s="47" customFormat="1" ht="15" x14ac:dyDescent="0.2"/>
    <row r="52" s="47" customFormat="1" ht="15" x14ac:dyDescent="0.2"/>
    <row r="53" s="47" customFormat="1" ht="15" x14ac:dyDescent="0.2"/>
    <row r="54" s="47" customFormat="1" ht="15" x14ac:dyDescent="0.2"/>
    <row r="55" s="47" customFormat="1" ht="15" x14ac:dyDescent="0.2"/>
    <row r="56" s="47" customFormat="1" ht="15" x14ac:dyDescent="0.2"/>
    <row r="57" s="47" customFormat="1" ht="15" x14ac:dyDescent="0.2"/>
    <row r="58" s="47" customFormat="1" ht="15" x14ac:dyDescent="0.2"/>
    <row r="59" s="47" customFormat="1" ht="15" x14ac:dyDescent="0.2"/>
    <row r="60" s="47" customFormat="1" ht="15" x14ac:dyDescent="0.2"/>
    <row r="61" s="47" customFormat="1" ht="15" x14ac:dyDescent="0.2"/>
    <row r="62" s="47" customFormat="1" ht="15" x14ac:dyDescent="0.2"/>
    <row r="63" s="47" customFormat="1" ht="15" x14ac:dyDescent="0.2"/>
    <row r="64" s="47" customFormat="1" ht="15" x14ac:dyDescent="0.2"/>
    <row r="65" s="47" customFormat="1" ht="15" x14ac:dyDescent="0.2"/>
    <row r="66" s="47" customFormat="1" ht="15" x14ac:dyDescent="0.2"/>
    <row r="67" s="47" customFormat="1" ht="15" x14ac:dyDescent="0.2"/>
    <row r="68" s="47" customFormat="1" ht="15" x14ac:dyDescent="0.2"/>
    <row r="69" s="47" customFormat="1" ht="15" x14ac:dyDescent="0.2"/>
    <row r="70" s="47" customFormat="1" ht="15" x14ac:dyDescent="0.2"/>
    <row r="71" s="47" customFormat="1" ht="15" x14ac:dyDescent="0.2"/>
    <row r="72" s="47" customFormat="1" ht="15" x14ac:dyDescent="0.2"/>
    <row r="73" s="47" customFormat="1" ht="15" x14ac:dyDescent="0.2"/>
    <row r="74" s="47" customFormat="1" ht="15" x14ac:dyDescent="0.2"/>
    <row r="75" s="47" customFormat="1" ht="15" x14ac:dyDescent="0.2"/>
    <row r="76" s="47" customFormat="1" ht="15" x14ac:dyDescent="0.2"/>
  </sheetData>
  <mergeCells count="12">
    <mergeCell ref="B26:I26"/>
    <mergeCell ref="A31:O31"/>
    <mergeCell ref="A10:I10"/>
    <mergeCell ref="B13:I13"/>
    <mergeCell ref="B14:B15"/>
    <mergeCell ref="C14:C15"/>
    <mergeCell ref="D14:D15"/>
    <mergeCell ref="E14:E15"/>
    <mergeCell ref="F14:F15"/>
    <mergeCell ref="G14:G15"/>
    <mergeCell ref="H14:H15"/>
    <mergeCell ref="I14:I15"/>
  </mergeCells>
  <pageMargins left="0" right="0" top="0" bottom="0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75" zoomScaleNormal="75" workbookViewId="0">
      <selection activeCell="A26" sqref="A26:Q26"/>
    </sheetView>
  </sheetViews>
  <sheetFormatPr defaultRowHeight="12.75" x14ac:dyDescent="0.2"/>
  <cols>
    <col min="1" max="1" width="43.7109375" style="43" customWidth="1"/>
    <col min="2" max="3" width="14.42578125" style="43" customWidth="1"/>
    <col min="4" max="4" width="9.85546875" style="43" customWidth="1"/>
    <col min="5" max="5" width="15.140625" style="43" customWidth="1"/>
    <col min="6" max="6" width="11.7109375" style="43" bestFit="1" customWidth="1"/>
    <col min="7" max="7" width="11" style="43" customWidth="1"/>
    <col min="8" max="8" width="25.42578125" style="43" customWidth="1"/>
    <col min="9" max="9" width="14.42578125" style="43" customWidth="1"/>
    <col min="10" max="11" width="17.85546875" style="43" customWidth="1"/>
    <col min="12" max="12" width="10.140625" style="43" customWidth="1"/>
    <col min="13" max="13" width="10.42578125" style="43" customWidth="1"/>
    <col min="14" max="14" width="11.7109375" style="43" bestFit="1" customWidth="1"/>
    <col min="15" max="15" width="10.7109375" style="43" customWidth="1"/>
    <col min="16" max="16" width="21.85546875" style="43" customWidth="1"/>
    <col min="17" max="17" width="16" style="43" customWidth="1"/>
    <col min="18" max="16384" width="9.140625" style="43"/>
  </cols>
  <sheetData>
    <row r="1" spans="1:17" x14ac:dyDescent="0.2">
      <c r="P1" s="44" t="s">
        <v>46</v>
      </c>
    </row>
    <row r="2" spans="1:17" ht="20.25" customHeight="1" x14ac:dyDescent="0.3">
      <c r="A2" s="45" t="s">
        <v>21</v>
      </c>
      <c r="I2" s="44"/>
    </row>
    <row r="3" spans="1:17" ht="20.25" customHeight="1" x14ac:dyDescent="0.3">
      <c r="A3" s="45" t="s">
        <v>22</v>
      </c>
      <c r="I3" s="44"/>
    </row>
    <row r="4" spans="1:17" ht="20.25" customHeight="1" x14ac:dyDescent="0.3">
      <c r="A4" s="45" t="s">
        <v>23</v>
      </c>
      <c r="I4" s="44"/>
    </row>
    <row r="5" spans="1:17" ht="20.25" customHeight="1" x14ac:dyDescent="0.3">
      <c r="A5" s="45" t="s">
        <v>24</v>
      </c>
      <c r="I5" s="44"/>
    </row>
    <row r="6" spans="1:17" ht="20.25" customHeight="1" x14ac:dyDescent="0.3">
      <c r="A6" s="45" t="s">
        <v>25</v>
      </c>
      <c r="I6" s="44"/>
    </row>
    <row r="7" spans="1:17" ht="20.25" customHeight="1" x14ac:dyDescent="0.3">
      <c r="A7" s="45" t="s">
        <v>26</v>
      </c>
      <c r="I7" s="44"/>
    </row>
    <row r="8" spans="1:17" ht="20.25" customHeight="1" x14ac:dyDescent="0.3">
      <c r="A8" s="45" t="s">
        <v>27</v>
      </c>
      <c r="I8" s="44"/>
    </row>
    <row r="9" spans="1:17" ht="20.25" x14ac:dyDescent="0.3">
      <c r="A9" s="46" t="s">
        <v>47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.75" x14ac:dyDescent="0.2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3.5" thickBot="1" x14ac:dyDescent="0.25">
      <c r="Q11" s="89" t="s">
        <v>29</v>
      </c>
    </row>
    <row r="12" spans="1:17" s="47" customFormat="1" ht="16.5" thickBot="1" x14ac:dyDescent="0.3">
      <c r="A12" s="49" t="s">
        <v>30</v>
      </c>
      <c r="B12" s="50" t="s">
        <v>48</v>
      </c>
      <c r="C12" s="51"/>
      <c r="D12" s="90"/>
      <c r="E12" s="90"/>
      <c r="F12" s="90"/>
      <c r="G12" s="90"/>
      <c r="H12" s="90"/>
      <c r="I12" s="91"/>
      <c r="J12" s="50" t="s">
        <v>49</v>
      </c>
      <c r="K12" s="51"/>
      <c r="L12" s="90"/>
      <c r="M12" s="90"/>
      <c r="N12" s="90"/>
      <c r="O12" s="90"/>
      <c r="P12" s="90"/>
      <c r="Q12" s="91"/>
    </row>
    <row r="13" spans="1:17" s="47" customFormat="1" ht="15.75" customHeight="1" x14ac:dyDescent="0.2">
      <c r="A13" s="53" t="s">
        <v>50</v>
      </c>
      <c r="B13" s="54" t="s">
        <v>33</v>
      </c>
      <c r="C13" s="55" t="s">
        <v>34</v>
      </c>
      <c r="D13" s="55" t="s">
        <v>35</v>
      </c>
      <c r="E13" s="55" t="s">
        <v>36</v>
      </c>
      <c r="F13" s="56" t="s">
        <v>37</v>
      </c>
      <c r="G13" s="56" t="s">
        <v>38</v>
      </c>
      <c r="H13" s="56" t="s">
        <v>39</v>
      </c>
      <c r="I13" s="57" t="s">
        <v>40</v>
      </c>
      <c r="J13" s="54" t="s">
        <v>33</v>
      </c>
      <c r="K13" s="55" t="s">
        <v>34</v>
      </c>
      <c r="L13" s="55" t="s">
        <v>35</v>
      </c>
      <c r="M13" s="55" t="s">
        <v>36</v>
      </c>
      <c r="N13" s="56" t="s">
        <v>37</v>
      </c>
      <c r="O13" s="56" t="s">
        <v>38</v>
      </c>
      <c r="P13" s="56" t="s">
        <v>39</v>
      </c>
      <c r="Q13" s="57" t="s">
        <v>40</v>
      </c>
    </row>
    <row r="14" spans="1:17" s="47" customFormat="1" ht="63.75" customHeight="1" thickBot="1" x14ac:dyDescent="0.3">
      <c r="A14" s="58" t="s">
        <v>51</v>
      </c>
      <c r="B14" s="59"/>
      <c r="C14" s="60"/>
      <c r="D14" s="61"/>
      <c r="E14" s="61"/>
      <c r="F14" s="62"/>
      <c r="G14" s="62"/>
      <c r="H14" s="62"/>
      <c r="I14" s="63"/>
      <c r="J14" s="59"/>
      <c r="K14" s="60"/>
      <c r="L14" s="61"/>
      <c r="M14" s="61"/>
      <c r="N14" s="62"/>
      <c r="O14" s="62"/>
      <c r="P14" s="62"/>
      <c r="Q14" s="63"/>
    </row>
    <row r="15" spans="1:17" s="47" customFormat="1" ht="24.95" customHeight="1" x14ac:dyDescent="0.25">
      <c r="A15" s="92">
        <v>63</v>
      </c>
      <c r="B15" s="93"/>
      <c r="C15" s="94"/>
      <c r="D15" s="95"/>
      <c r="E15" s="95"/>
      <c r="F15" s="95">
        <v>8700000</v>
      </c>
      <c r="G15" s="95"/>
      <c r="H15" s="96"/>
      <c r="I15" s="97"/>
      <c r="J15" s="98"/>
      <c r="K15" s="98"/>
      <c r="L15" s="99"/>
      <c r="M15" s="99"/>
      <c r="N15" s="99">
        <v>8760000</v>
      </c>
      <c r="O15" s="99"/>
      <c r="P15" s="100"/>
      <c r="Q15" s="101"/>
    </row>
    <row r="16" spans="1:17" s="47" customFormat="1" ht="24.95" customHeight="1" x14ac:dyDescent="0.25">
      <c r="A16" s="92">
        <v>64</v>
      </c>
      <c r="B16" s="93">
        <v>70</v>
      </c>
      <c r="C16" s="94"/>
      <c r="D16" s="95"/>
      <c r="E16" s="95"/>
      <c r="F16" s="95"/>
      <c r="G16" s="95"/>
      <c r="H16" s="96"/>
      <c r="I16" s="97"/>
      <c r="J16" s="98">
        <v>50</v>
      </c>
      <c r="K16" s="98"/>
      <c r="L16" s="99"/>
      <c r="M16" s="99"/>
      <c r="N16" s="99"/>
      <c r="O16" s="99"/>
      <c r="P16" s="100"/>
      <c r="Q16" s="101"/>
    </row>
    <row r="17" spans="1:17" s="47" customFormat="1" ht="24.95" customHeight="1" x14ac:dyDescent="0.25">
      <c r="A17" s="92">
        <v>66</v>
      </c>
      <c r="B17" s="93"/>
      <c r="C17" s="94"/>
      <c r="D17" s="95">
        <v>75000</v>
      </c>
      <c r="E17" s="95"/>
      <c r="F17" s="95"/>
      <c r="G17" s="95">
        <v>20000</v>
      </c>
      <c r="H17" s="96"/>
      <c r="I17" s="97"/>
      <c r="J17" s="98"/>
      <c r="K17" s="98"/>
      <c r="L17" s="99">
        <v>87000</v>
      </c>
      <c r="M17" s="99"/>
      <c r="N17" s="99"/>
      <c r="O17" s="99">
        <v>20000</v>
      </c>
      <c r="P17" s="100"/>
      <c r="Q17" s="101"/>
    </row>
    <row r="18" spans="1:17" s="47" customFormat="1" ht="24.95" customHeight="1" x14ac:dyDescent="0.25">
      <c r="A18" s="102">
        <v>67</v>
      </c>
      <c r="B18" s="103">
        <v>1323042</v>
      </c>
      <c r="C18" s="104"/>
      <c r="D18" s="70"/>
      <c r="E18" s="70"/>
      <c r="F18" s="70"/>
      <c r="G18" s="70"/>
      <c r="H18" s="71"/>
      <c r="I18" s="72"/>
      <c r="J18" s="105">
        <v>1381362</v>
      </c>
      <c r="K18" s="105"/>
      <c r="L18" s="106"/>
      <c r="M18" s="106"/>
      <c r="N18" s="106"/>
      <c r="O18" s="106"/>
      <c r="P18" s="107"/>
      <c r="Q18" s="108"/>
    </row>
    <row r="19" spans="1:17" s="47" customFormat="1" ht="24.95" customHeight="1" thickBot="1" x14ac:dyDescent="0.3">
      <c r="A19" s="102">
        <v>72</v>
      </c>
      <c r="B19" s="103"/>
      <c r="C19" s="104"/>
      <c r="D19" s="70"/>
      <c r="E19" s="70"/>
      <c r="F19" s="70"/>
      <c r="G19" s="70"/>
      <c r="H19" s="71">
        <v>588</v>
      </c>
      <c r="I19" s="72"/>
      <c r="J19" s="105"/>
      <c r="K19" s="105"/>
      <c r="L19" s="106"/>
      <c r="M19" s="106"/>
      <c r="N19" s="106"/>
      <c r="O19" s="106"/>
      <c r="P19" s="107">
        <v>588</v>
      </c>
      <c r="Q19" s="108"/>
    </row>
    <row r="20" spans="1:17" s="47" customFormat="1" ht="24.95" customHeight="1" thickBot="1" x14ac:dyDescent="0.3">
      <c r="A20" s="78" t="s">
        <v>42</v>
      </c>
      <c r="B20" s="109">
        <f>SUM(B15:B19)</f>
        <v>1323112</v>
      </c>
      <c r="C20" s="109">
        <v>0</v>
      </c>
      <c r="D20" s="109">
        <f t="shared" ref="D20:J20" si="0">SUM(D15:D19)</f>
        <v>75000</v>
      </c>
      <c r="E20" s="109">
        <f t="shared" si="0"/>
        <v>0</v>
      </c>
      <c r="F20" s="109">
        <f t="shared" si="0"/>
        <v>8700000</v>
      </c>
      <c r="G20" s="109">
        <f t="shared" si="0"/>
        <v>20000</v>
      </c>
      <c r="H20" s="109">
        <f t="shared" si="0"/>
        <v>588</v>
      </c>
      <c r="I20" s="109">
        <f t="shared" si="0"/>
        <v>0</v>
      </c>
      <c r="J20" s="110">
        <f t="shared" si="0"/>
        <v>1381412</v>
      </c>
      <c r="K20" s="110">
        <v>0</v>
      </c>
      <c r="L20" s="110">
        <f t="shared" ref="L20:Q20" si="1">SUM(L15:L19)</f>
        <v>87000</v>
      </c>
      <c r="M20" s="110">
        <f t="shared" si="1"/>
        <v>0</v>
      </c>
      <c r="N20" s="110">
        <f t="shared" si="1"/>
        <v>8760000</v>
      </c>
      <c r="O20" s="110">
        <f t="shared" si="1"/>
        <v>20000</v>
      </c>
      <c r="P20" s="110">
        <f t="shared" si="1"/>
        <v>588</v>
      </c>
      <c r="Q20" s="110">
        <f t="shared" si="1"/>
        <v>0</v>
      </c>
    </row>
    <row r="21" spans="1:17" s="47" customFormat="1" ht="24.95" customHeight="1" thickBot="1" x14ac:dyDescent="0.3">
      <c r="A21" s="78" t="s">
        <v>52</v>
      </c>
      <c r="B21" s="80">
        <f>SUM(B20:I20)</f>
        <v>10118700</v>
      </c>
      <c r="C21" s="81"/>
      <c r="D21" s="81"/>
      <c r="E21" s="81"/>
      <c r="F21" s="81"/>
      <c r="G21" s="81"/>
      <c r="H21" s="81"/>
      <c r="I21" s="82"/>
      <c r="J21" s="80">
        <f>SUM(J20:Q20)</f>
        <v>10249000</v>
      </c>
      <c r="K21" s="81"/>
      <c r="L21" s="81"/>
      <c r="M21" s="81"/>
      <c r="N21" s="81"/>
      <c r="O21" s="81"/>
      <c r="P21" s="81"/>
      <c r="Q21" s="82"/>
    </row>
    <row r="22" spans="1:17" ht="1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ht="1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ht="1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ht="33.75" customHeight="1" x14ac:dyDescent="0.25">
      <c r="A25" s="83" t="s">
        <v>44</v>
      </c>
      <c r="B25" s="83"/>
      <c r="C25" s="83"/>
      <c r="D25" s="83"/>
      <c r="E25" s="83"/>
      <c r="F25" s="83"/>
      <c r="G25" s="83"/>
      <c r="I25" s="83"/>
      <c r="J25" s="44"/>
      <c r="K25" s="44"/>
      <c r="L25" s="44"/>
      <c r="M25" s="44"/>
      <c r="N25" s="44"/>
      <c r="O25" s="44"/>
      <c r="P25" s="83" t="s">
        <v>45</v>
      </c>
      <c r="Q25" s="44"/>
    </row>
    <row r="26" spans="1:17" ht="15.75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5.75" x14ac:dyDescent="0.25">
      <c r="A27" s="86"/>
      <c r="B27" s="83"/>
      <c r="C27" s="83"/>
      <c r="D27" s="83"/>
      <c r="E27" s="83"/>
      <c r="F27" s="83"/>
      <c r="G27" s="83"/>
      <c r="I27" s="83"/>
      <c r="J27" s="44"/>
      <c r="K27" s="44"/>
      <c r="L27" s="44"/>
      <c r="M27" s="44"/>
      <c r="N27" s="44"/>
      <c r="O27" s="44"/>
      <c r="P27" s="83" t="s">
        <v>19</v>
      </c>
      <c r="Q27" s="44"/>
    </row>
  </sheetData>
  <mergeCells count="23">
    <mergeCell ref="A26:Q26"/>
    <mergeCell ref="N13:N14"/>
    <mergeCell ref="O13:O14"/>
    <mergeCell ref="P13:P14"/>
    <mergeCell ref="Q13:Q14"/>
    <mergeCell ref="B21:I21"/>
    <mergeCell ref="J21:Q21"/>
    <mergeCell ref="H13:H14"/>
    <mergeCell ref="I13:I14"/>
    <mergeCell ref="J13:J14"/>
    <mergeCell ref="K13:K14"/>
    <mergeCell ref="L13:L14"/>
    <mergeCell ref="M13:M14"/>
    <mergeCell ref="A9:Q9"/>
    <mergeCell ref="A10:Q10"/>
    <mergeCell ref="B12:I12"/>
    <mergeCell ref="J12:Q12"/>
    <mergeCell ref="B13:B14"/>
    <mergeCell ref="C13:C14"/>
    <mergeCell ref="D13:D14"/>
    <mergeCell ref="E13:E14"/>
    <mergeCell ref="F13:F14"/>
    <mergeCell ref="G13:G14"/>
  </mergeCells>
  <pageMargins left="0" right="0" top="0" bottom="0" header="0" footer="0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1"/>
  <sheetViews>
    <sheetView topLeftCell="A8" zoomScale="95" zoomScaleNormal="95" zoomScaleSheetLayoutView="80" workbookViewId="0">
      <selection activeCell="F21" sqref="F21"/>
    </sheetView>
  </sheetViews>
  <sheetFormatPr defaultRowHeight="15.75" x14ac:dyDescent="0.25"/>
  <cols>
    <col min="1" max="1" width="20.42578125" style="223" customWidth="1"/>
    <col min="2" max="2" width="63.5703125" style="224" customWidth="1"/>
    <col min="3" max="3" width="12.85546875" style="113" bestFit="1" customWidth="1"/>
    <col min="4" max="4" width="12.28515625" style="134" bestFit="1" customWidth="1"/>
    <col min="5" max="5" width="12.28515625" style="134" customWidth="1"/>
    <col min="6" max="6" width="10.140625" style="113" bestFit="1" customWidth="1"/>
    <col min="7" max="7" width="9.85546875" style="113" customWidth="1"/>
    <col min="8" max="8" width="11.42578125" style="113" bestFit="1" customWidth="1"/>
    <col min="9" max="9" width="9.5703125" style="113" customWidth="1"/>
    <col min="10" max="10" width="18" style="113" customWidth="1"/>
    <col min="11" max="11" width="13.85546875" style="113" customWidth="1"/>
    <col min="12" max="12" width="12.7109375" style="113" bestFit="1" customWidth="1"/>
    <col min="13" max="13" width="13.7109375" style="115" customWidth="1"/>
    <col min="14" max="14" width="16.7109375" style="116" hidden="1" customWidth="1"/>
    <col min="15" max="15" width="1.28515625" style="116" hidden="1" customWidth="1"/>
    <col min="16" max="16384" width="9.140625" style="116"/>
  </cols>
  <sheetData>
    <row r="1" spans="1:15" x14ac:dyDescent="0.25">
      <c r="A1" s="111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L1" s="114"/>
    </row>
    <row r="2" spans="1:15" ht="4.9000000000000004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4"/>
    </row>
    <row r="3" spans="1:15" hidden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9"/>
      <c r="L3" s="114"/>
    </row>
    <row r="4" spans="1:15" ht="9" hidden="1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5" ht="20.100000000000001" customHeight="1" x14ac:dyDescent="0.25">
      <c r="A5" s="120" t="s">
        <v>54</v>
      </c>
      <c r="B5" s="121" t="s">
        <v>21</v>
      </c>
      <c r="C5" s="122"/>
      <c r="D5" s="123"/>
      <c r="E5" s="123"/>
      <c r="F5" s="114"/>
      <c r="G5" s="114"/>
      <c r="H5" s="114"/>
      <c r="I5" s="114"/>
      <c r="J5" s="119" t="s">
        <v>55</v>
      </c>
      <c r="K5" s="114"/>
      <c r="L5" s="114"/>
      <c r="M5" s="124"/>
    </row>
    <row r="6" spans="1:15" ht="20.100000000000001" customHeight="1" x14ac:dyDescent="0.25">
      <c r="A6" s="125" t="s">
        <v>56</v>
      </c>
      <c r="B6" s="126" t="s">
        <v>57</v>
      </c>
      <c r="C6" s="127"/>
      <c r="D6" s="128"/>
      <c r="E6" s="128"/>
      <c r="F6" s="115"/>
    </row>
    <row r="7" spans="1:15" ht="20.100000000000001" customHeight="1" x14ac:dyDescent="0.25">
      <c r="A7" s="125" t="s">
        <v>58</v>
      </c>
      <c r="B7" s="126" t="s">
        <v>59</v>
      </c>
      <c r="C7" s="127"/>
      <c r="D7" s="128"/>
      <c r="E7" s="128"/>
      <c r="F7" s="115"/>
    </row>
    <row r="8" spans="1:15" ht="20.100000000000001" customHeight="1" x14ac:dyDescent="0.25">
      <c r="A8" s="125" t="s">
        <v>60</v>
      </c>
      <c r="B8" s="126" t="s">
        <v>61</v>
      </c>
      <c r="C8" s="127"/>
      <c r="D8" s="128"/>
      <c r="E8" s="128"/>
      <c r="F8" s="115"/>
    </row>
    <row r="9" spans="1:15" ht="17.25" customHeight="1" x14ac:dyDescent="0.25">
      <c r="A9" s="129"/>
      <c r="B9" s="130"/>
      <c r="D9" s="131"/>
      <c r="E9" s="131"/>
    </row>
    <row r="10" spans="1:15" x14ac:dyDescent="0.25">
      <c r="A10" s="132" t="s">
        <v>62</v>
      </c>
      <c r="B10" s="133"/>
      <c r="F10" s="115"/>
      <c r="G10" s="115"/>
      <c r="H10" s="115"/>
      <c r="I10" s="115"/>
      <c r="J10" s="115"/>
      <c r="K10" s="115"/>
      <c r="L10" s="115"/>
    </row>
    <row r="11" spans="1:15" ht="13.5" customHeight="1" x14ac:dyDescent="0.25">
      <c r="A11" s="135"/>
      <c r="B11" s="135"/>
      <c r="C11" s="135"/>
      <c r="D11" s="136"/>
      <c r="E11" s="136"/>
      <c r="F11" s="136"/>
      <c r="G11" s="136"/>
      <c r="H11" s="136"/>
      <c r="I11" s="136"/>
      <c r="J11" s="136"/>
      <c r="L11" s="136"/>
      <c r="M11" s="137" t="s">
        <v>29</v>
      </c>
    </row>
    <row r="12" spans="1:15" s="146" customFormat="1" ht="47.25" customHeight="1" x14ac:dyDescent="0.25">
      <c r="A12" s="138" t="s">
        <v>63</v>
      </c>
      <c r="B12" s="139" t="s">
        <v>64</v>
      </c>
      <c r="C12" s="140" t="s">
        <v>65</v>
      </c>
      <c r="D12" s="141" t="s">
        <v>33</v>
      </c>
      <c r="E12" s="141"/>
      <c r="F12" s="142" t="s">
        <v>35</v>
      </c>
      <c r="G12" s="142" t="s">
        <v>36</v>
      </c>
      <c r="H12" s="142" t="s">
        <v>37</v>
      </c>
      <c r="I12" s="142" t="s">
        <v>66</v>
      </c>
      <c r="J12" s="143" t="s">
        <v>67</v>
      </c>
      <c r="K12" s="143" t="s">
        <v>68</v>
      </c>
      <c r="L12" s="144" t="s">
        <v>69</v>
      </c>
      <c r="M12" s="143" t="s">
        <v>70</v>
      </c>
      <c r="N12" s="145"/>
      <c r="O12" s="145"/>
    </row>
    <row r="13" spans="1:15" s="155" customFormat="1" ht="70.5" customHeight="1" x14ac:dyDescent="0.25">
      <c r="A13" s="147" t="s">
        <v>71</v>
      </c>
      <c r="B13" s="148"/>
      <c r="C13" s="149"/>
      <c r="D13" s="150" t="s">
        <v>72</v>
      </c>
      <c r="E13" s="151" t="s">
        <v>73</v>
      </c>
      <c r="F13" s="142"/>
      <c r="G13" s="142"/>
      <c r="H13" s="142"/>
      <c r="I13" s="142"/>
      <c r="J13" s="143"/>
      <c r="K13" s="143"/>
      <c r="L13" s="152"/>
      <c r="M13" s="153"/>
      <c r="N13" s="154" t="s">
        <v>74</v>
      </c>
      <c r="O13" s="154" t="s">
        <v>75</v>
      </c>
    </row>
    <row r="14" spans="1:15" x14ac:dyDescent="0.25">
      <c r="A14" s="156">
        <v>31</v>
      </c>
      <c r="B14" s="157" t="s">
        <v>76</v>
      </c>
      <c r="C14" s="158">
        <f t="shared" ref="C14:K14" si="0">SUM(C15:C17)</f>
        <v>8923000</v>
      </c>
      <c r="D14" s="158">
        <f t="shared" si="0"/>
        <v>433000</v>
      </c>
      <c r="E14" s="158">
        <f t="shared" si="0"/>
        <v>0</v>
      </c>
      <c r="F14" s="158">
        <f t="shared" si="0"/>
        <v>0</v>
      </c>
      <c r="G14" s="158">
        <f t="shared" si="0"/>
        <v>0</v>
      </c>
      <c r="H14" s="158">
        <f t="shared" si="0"/>
        <v>8490000</v>
      </c>
      <c r="I14" s="158">
        <f t="shared" si="0"/>
        <v>0</v>
      </c>
      <c r="J14" s="158">
        <f t="shared" si="0"/>
        <v>0</v>
      </c>
      <c r="K14" s="158">
        <f t="shared" si="0"/>
        <v>0</v>
      </c>
      <c r="L14" s="158">
        <v>9000000</v>
      </c>
      <c r="M14" s="158">
        <v>9050000</v>
      </c>
      <c r="N14" s="159">
        <f>SUM(N15:N17)</f>
        <v>0</v>
      </c>
      <c r="O14" s="159">
        <f>SUM(O15:O17)</f>
        <v>0</v>
      </c>
    </row>
    <row r="15" spans="1:15" x14ac:dyDescent="0.25">
      <c r="A15" s="160">
        <v>311</v>
      </c>
      <c r="B15" s="161" t="s">
        <v>77</v>
      </c>
      <c r="C15" s="162">
        <f>SUM(D15:I15)</f>
        <v>7310922</v>
      </c>
      <c r="D15" s="163">
        <v>360922</v>
      </c>
      <c r="E15" s="163"/>
      <c r="F15" s="162"/>
      <c r="G15" s="162"/>
      <c r="H15" s="162">
        <v>6950000</v>
      </c>
      <c r="I15" s="162"/>
      <c r="J15" s="162"/>
      <c r="K15" s="162"/>
      <c r="L15" s="164"/>
      <c r="M15" s="162"/>
      <c r="N15" s="116">
        <v>0</v>
      </c>
      <c r="O15" s="116">
        <v>0</v>
      </c>
    </row>
    <row r="16" spans="1:15" x14ac:dyDescent="0.25">
      <c r="A16" s="160">
        <v>312</v>
      </c>
      <c r="B16" s="161" t="s">
        <v>78</v>
      </c>
      <c r="C16" s="162">
        <f t="shared" ref="C16:C17" si="1">SUM(D16:I16)</f>
        <v>410000</v>
      </c>
      <c r="D16" s="163">
        <v>10000</v>
      </c>
      <c r="E16" s="163"/>
      <c r="F16" s="162"/>
      <c r="G16" s="162"/>
      <c r="H16" s="162">
        <v>400000</v>
      </c>
      <c r="I16" s="162"/>
      <c r="J16" s="162"/>
      <c r="K16" s="162"/>
      <c r="L16" s="164"/>
      <c r="M16" s="162"/>
      <c r="N16" s="116">
        <v>0</v>
      </c>
      <c r="O16" s="116">
        <v>0</v>
      </c>
    </row>
    <row r="17" spans="1:15" x14ac:dyDescent="0.25">
      <c r="A17" s="160">
        <v>313</v>
      </c>
      <c r="B17" s="161" t="s">
        <v>79</v>
      </c>
      <c r="C17" s="162">
        <f t="shared" si="1"/>
        <v>1202078</v>
      </c>
      <c r="D17" s="163">
        <v>62078</v>
      </c>
      <c r="E17" s="163"/>
      <c r="F17" s="162"/>
      <c r="G17" s="162"/>
      <c r="H17" s="162">
        <v>1140000</v>
      </c>
      <c r="I17" s="162"/>
      <c r="J17" s="162"/>
      <c r="K17" s="162"/>
      <c r="L17" s="164"/>
      <c r="M17" s="162"/>
    </row>
    <row r="18" spans="1:15" x14ac:dyDescent="0.25">
      <c r="A18" s="156">
        <v>32</v>
      </c>
      <c r="B18" s="157" t="s">
        <v>80</v>
      </c>
      <c r="C18" s="158">
        <f t="shared" ref="C18:K18" si="2">SUM(C19:C23)</f>
        <v>1071531</v>
      </c>
      <c r="D18" s="158">
        <f t="shared" si="2"/>
        <v>810468</v>
      </c>
      <c r="E18" s="158">
        <f t="shared" si="2"/>
        <v>0</v>
      </c>
      <c r="F18" s="158">
        <f t="shared" si="2"/>
        <v>75563</v>
      </c>
      <c r="G18" s="158">
        <f t="shared" si="2"/>
        <v>0</v>
      </c>
      <c r="H18" s="158">
        <f t="shared" si="2"/>
        <v>150500</v>
      </c>
      <c r="I18" s="158">
        <f t="shared" si="2"/>
        <v>35000</v>
      </c>
      <c r="J18" s="158">
        <f t="shared" si="2"/>
        <v>0</v>
      </c>
      <c r="K18" s="158">
        <f t="shared" si="2"/>
        <v>0</v>
      </c>
      <c r="L18" s="158">
        <v>1100000</v>
      </c>
      <c r="M18" s="158">
        <v>1175000</v>
      </c>
      <c r="N18" s="159">
        <f>SUM(N19:N23)</f>
        <v>0</v>
      </c>
      <c r="O18" s="159">
        <f>SUM(O19:O23)</f>
        <v>0</v>
      </c>
    </row>
    <row r="19" spans="1:15" x14ac:dyDescent="0.25">
      <c r="A19" s="160">
        <v>321</v>
      </c>
      <c r="B19" s="161" t="s">
        <v>81</v>
      </c>
      <c r="C19" s="162">
        <f>SUM(D19:K19)</f>
        <v>270000</v>
      </c>
      <c r="D19" s="163">
        <v>227500</v>
      </c>
      <c r="E19" s="163"/>
      <c r="F19" s="162">
        <v>30000</v>
      </c>
      <c r="G19" s="162"/>
      <c r="H19" s="162">
        <v>3500</v>
      </c>
      <c r="I19" s="162">
        <v>9000</v>
      </c>
      <c r="J19" s="162"/>
      <c r="K19" s="162"/>
      <c r="L19" s="164"/>
      <c r="M19" s="162"/>
      <c r="N19" s="116">
        <v>0</v>
      </c>
      <c r="O19" s="116">
        <v>0</v>
      </c>
    </row>
    <row r="20" spans="1:15" x14ac:dyDescent="0.25">
      <c r="A20" s="160">
        <v>322</v>
      </c>
      <c r="B20" s="161" t="s">
        <v>82</v>
      </c>
      <c r="C20" s="162">
        <f t="shared" ref="C20:C23" si="3">SUM(D20:K20)</f>
        <v>426943</v>
      </c>
      <c r="D20" s="163">
        <v>333443</v>
      </c>
      <c r="E20" s="163"/>
      <c r="F20" s="162">
        <v>26000</v>
      </c>
      <c r="G20" s="162"/>
      <c r="H20" s="162">
        <v>59000</v>
      </c>
      <c r="I20" s="162">
        <v>8500</v>
      </c>
      <c r="J20" s="162"/>
      <c r="K20" s="162"/>
      <c r="L20" s="164"/>
      <c r="M20" s="162"/>
      <c r="N20" s="116">
        <v>0</v>
      </c>
      <c r="O20" s="116">
        <v>0</v>
      </c>
    </row>
    <row r="21" spans="1:15" x14ac:dyDescent="0.25">
      <c r="A21" s="160">
        <v>323</v>
      </c>
      <c r="B21" s="161" t="s">
        <v>83</v>
      </c>
      <c r="C21" s="162">
        <f t="shared" si="3"/>
        <v>304000</v>
      </c>
      <c r="D21" s="163">
        <v>237537</v>
      </c>
      <c r="E21" s="163"/>
      <c r="F21" s="162">
        <v>6463</v>
      </c>
      <c r="G21" s="162"/>
      <c r="H21" s="162">
        <v>60000</v>
      </c>
      <c r="I21" s="162"/>
      <c r="J21" s="162"/>
      <c r="K21" s="162"/>
      <c r="L21" s="164"/>
      <c r="M21" s="162"/>
      <c r="N21" s="116">
        <v>0</v>
      </c>
      <c r="O21" s="116">
        <v>0</v>
      </c>
    </row>
    <row r="22" spans="1:15" x14ac:dyDescent="0.25">
      <c r="A22" s="160">
        <v>324</v>
      </c>
      <c r="B22" s="161" t="s">
        <v>84</v>
      </c>
      <c r="C22" s="162">
        <f t="shared" si="3"/>
        <v>18000</v>
      </c>
      <c r="D22" s="163"/>
      <c r="E22" s="163"/>
      <c r="F22" s="162">
        <v>3000</v>
      </c>
      <c r="G22" s="162"/>
      <c r="H22" s="162">
        <v>15000</v>
      </c>
      <c r="I22" s="162"/>
      <c r="J22" s="162"/>
      <c r="K22" s="162"/>
      <c r="L22" s="164"/>
      <c r="M22" s="162"/>
    </row>
    <row r="23" spans="1:15" x14ac:dyDescent="0.25">
      <c r="A23" s="160">
        <v>329</v>
      </c>
      <c r="B23" s="165" t="s">
        <v>85</v>
      </c>
      <c r="C23" s="162">
        <f t="shared" si="3"/>
        <v>52588</v>
      </c>
      <c r="D23" s="163">
        <v>11988</v>
      </c>
      <c r="E23" s="163"/>
      <c r="F23" s="162">
        <v>10100</v>
      </c>
      <c r="G23" s="162"/>
      <c r="H23" s="162">
        <v>13000</v>
      </c>
      <c r="I23" s="162">
        <v>17500</v>
      </c>
      <c r="J23" s="162"/>
      <c r="K23" s="162"/>
      <c r="L23" s="164"/>
      <c r="M23" s="162"/>
      <c r="N23" s="116">
        <v>0</v>
      </c>
      <c r="O23" s="116">
        <v>0</v>
      </c>
    </row>
    <row r="24" spans="1:15" x14ac:dyDescent="0.25">
      <c r="A24" s="156">
        <v>34</v>
      </c>
      <c r="B24" s="157" t="s">
        <v>86</v>
      </c>
      <c r="C24" s="158">
        <f>SUM(D24:K24)</f>
        <v>4000</v>
      </c>
      <c r="D24" s="158">
        <f t="shared" ref="D24:K24" si="4">D25</f>
        <v>0</v>
      </c>
      <c r="E24" s="158">
        <f t="shared" si="4"/>
        <v>100</v>
      </c>
      <c r="F24" s="158">
        <f t="shared" si="4"/>
        <v>3900</v>
      </c>
      <c r="G24" s="158">
        <f t="shared" si="4"/>
        <v>0</v>
      </c>
      <c r="H24" s="158">
        <f t="shared" si="4"/>
        <v>0</v>
      </c>
      <c r="I24" s="158">
        <f t="shared" si="4"/>
        <v>0</v>
      </c>
      <c r="J24" s="158">
        <f t="shared" si="4"/>
        <v>0</v>
      </c>
      <c r="K24" s="158">
        <f t="shared" si="4"/>
        <v>0</v>
      </c>
      <c r="L24" s="158">
        <v>3700</v>
      </c>
      <c r="M24" s="158">
        <v>4000</v>
      </c>
      <c r="N24" s="166">
        <f>SUM(N25:N25)</f>
        <v>0</v>
      </c>
      <c r="O24" s="167">
        <f>SUM(O25:O25)</f>
        <v>0</v>
      </c>
    </row>
    <row r="25" spans="1:15" x14ac:dyDescent="0.25">
      <c r="A25" s="160">
        <v>343</v>
      </c>
      <c r="B25" s="161" t="s">
        <v>87</v>
      </c>
      <c r="C25" s="162">
        <f>SUM(D25:K25)</f>
        <v>4000</v>
      </c>
      <c r="D25" s="163"/>
      <c r="E25" s="163">
        <v>100</v>
      </c>
      <c r="F25" s="162">
        <v>3900</v>
      </c>
      <c r="G25" s="162"/>
      <c r="H25" s="162"/>
      <c r="I25" s="162"/>
      <c r="J25" s="162"/>
      <c r="K25" s="162"/>
      <c r="L25" s="164"/>
      <c r="M25" s="162"/>
      <c r="N25" s="116">
        <v>0</v>
      </c>
      <c r="O25" s="116">
        <v>0</v>
      </c>
    </row>
    <row r="26" spans="1:15" x14ac:dyDescent="0.25">
      <c r="A26" s="160"/>
      <c r="B26" s="168" t="s">
        <v>88</v>
      </c>
      <c r="C26" s="158">
        <f>SUM(C14+C18+C24)</f>
        <v>9998531</v>
      </c>
      <c r="D26" s="158">
        <f t="shared" ref="D26:O26" si="5">SUM(D14+D18+D24)</f>
        <v>1243468</v>
      </c>
      <c r="E26" s="158">
        <f t="shared" si="5"/>
        <v>100</v>
      </c>
      <c r="F26" s="158">
        <f t="shared" si="5"/>
        <v>79463</v>
      </c>
      <c r="G26" s="158">
        <f t="shared" si="5"/>
        <v>0</v>
      </c>
      <c r="H26" s="158">
        <f t="shared" si="5"/>
        <v>8640500</v>
      </c>
      <c r="I26" s="158">
        <f t="shared" si="5"/>
        <v>35000</v>
      </c>
      <c r="J26" s="158">
        <f t="shared" si="5"/>
        <v>0</v>
      </c>
      <c r="K26" s="158">
        <f t="shared" si="5"/>
        <v>0</v>
      </c>
      <c r="L26" s="158">
        <f t="shared" si="5"/>
        <v>10103700</v>
      </c>
      <c r="M26" s="158">
        <f t="shared" si="5"/>
        <v>10229000</v>
      </c>
      <c r="N26" s="158">
        <f t="shared" si="5"/>
        <v>0</v>
      </c>
      <c r="O26" s="158">
        <f t="shared" si="5"/>
        <v>0</v>
      </c>
    </row>
    <row r="27" spans="1:15" x14ac:dyDescent="0.25">
      <c r="A27" s="169"/>
      <c r="B27" s="170"/>
      <c r="C27" s="127"/>
      <c r="D27" s="171"/>
      <c r="E27" s="171"/>
      <c r="F27" s="115"/>
      <c r="G27" s="115"/>
      <c r="H27" s="115"/>
      <c r="I27" s="115"/>
      <c r="J27" s="115"/>
      <c r="K27" s="115"/>
      <c r="L27" s="115"/>
      <c r="M27" s="172"/>
      <c r="N27" s="159"/>
      <c r="O27" s="159"/>
    </row>
    <row r="28" spans="1:15" s="159" customFormat="1" x14ac:dyDescent="0.25">
      <c r="A28" s="173">
        <v>42</v>
      </c>
      <c r="B28" s="174" t="s">
        <v>89</v>
      </c>
      <c r="C28" s="158">
        <f>SUM(C29:C30)</f>
        <v>122588</v>
      </c>
      <c r="D28" s="158">
        <f t="shared" ref="D28:K28" si="6">SUM(D29:D30)</f>
        <v>0</v>
      </c>
      <c r="E28" s="158">
        <f t="shared" si="6"/>
        <v>0</v>
      </c>
      <c r="F28" s="158">
        <f t="shared" si="6"/>
        <v>122000</v>
      </c>
      <c r="G28" s="158">
        <f t="shared" si="6"/>
        <v>0</v>
      </c>
      <c r="H28" s="158">
        <f t="shared" si="6"/>
        <v>0</v>
      </c>
      <c r="I28" s="158">
        <f t="shared" si="6"/>
        <v>0</v>
      </c>
      <c r="J28" s="158">
        <f t="shared" si="6"/>
        <v>588</v>
      </c>
      <c r="K28" s="158">
        <f t="shared" si="6"/>
        <v>0</v>
      </c>
      <c r="L28" s="158">
        <v>15000</v>
      </c>
      <c r="M28" s="158">
        <v>20000</v>
      </c>
      <c r="N28" s="175">
        <f>N29</f>
        <v>65000</v>
      </c>
      <c r="O28" s="176">
        <f>O29</f>
        <v>65000</v>
      </c>
    </row>
    <row r="29" spans="1:15" x14ac:dyDescent="0.25">
      <c r="A29" s="160">
        <v>422</v>
      </c>
      <c r="B29" s="161" t="s">
        <v>90</v>
      </c>
      <c r="C29" s="162">
        <f>SUM(D29:J29)</f>
        <v>112000</v>
      </c>
      <c r="D29" s="163"/>
      <c r="E29" s="163"/>
      <c r="F29" s="162">
        <v>112000</v>
      </c>
      <c r="G29" s="162"/>
      <c r="H29" s="162"/>
      <c r="I29" s="162"/>
      <c r="J29" s="162"/>
      <c r="K29" s="162"/>
      <c r="L29" s="164"/>
      <c r="M29" s="162"/>
      <c r="N29" s="116">
        <v>65000</v>
      </c>
      <c r="O29" s="116">
        <v>65000</v>
      </c>
    </row>
    <row r="30" spans="1:15" x14ac:dyDescent="0.25">
      <c r="A30" s="160">
        <v>424</v>
      </c>
      <c r="B30" s="161" t="s">
        <v>91</v>
      </c>
      <c r="C30" s="162">
        <f>SUM(D30:J30)</f>
        <v>10588</v>
      </c>
      <c r="D30" s="163"/>
      <c r="E30" s="163"/>
      <c r="F30" s="162">
        <v>10000</v>
      </c>
      <c r="G30" s="162"/>
      <c r="H30" s="162"/>
      <c r="I30" s="162"/>
      <c r="J30" s="162">
        <v>588</v>
      </c>
      <c r="K30" s="162"/>
      <c r="L30" s="164"/>
      <c r="M30" s="162"/>
    </row>
    <row r="31" spans="1:15" x14ac:dyDescent="0.25">
      <c r="A31" s="156">
        <v>45</v>
      </c>
      <c r="B31" s="168" t="s">
        <v>92</v>
      </c>
      <c r="C31" s="158">
        <f>C32</f>
        <v>15000</v>
      </c>
      <c r="D31" s="158">
        <f t="shared" ref="D31:M31" si="7">D32</f>
        <v>0</v>
      </c>
      <c r="E31" s="158">
        <f t="shared" si="7"/>
        <v>0</v>
      </c>
      <c r="F31" s="158">
        <f t="shared" si="7"/>
        <v>15000</v>
      </c>
      <c r="G31" s="158">
        <f t="shared" si="7"/>
        <v>0</v>
      </c>
      <c r="H31" s="158">
        <f t="shared" si="7"/>
        <v>0</v>
      </c>
      <c r="I31" s="158">
        <f t="shared" si="7"/>
        <v>0</v>
      </c>
      <c r="J31" s="158">
        <f t="shared" si="7"/>
        <v>0</v>
      </c>
      <c r="K31" s="158">
        <f t="shared" si="7"/>
        <v>0</v>
      </c>
      <c r="L31" s="158">
        <f t="shared" si="7"/>
        <v>0</v>
      </c>
      <c r="M31" s="158">
        <f t="shared" si="7"/>
        <v>0</v>
      </c>
    </row>
    <row r="32" spans="1:15" x14ac:dyDescent="0.25">
      <c r="A32" s="160">
        <v>451</v>
      </c>
      <c r="B32" s="161" t="s">
        <v>93</v>
      </c>
      <c r="C32" s="162">
        <f>SUM(D32:J32)</f>
        <v>15000</v>
      </c>
      <c r="D32" s="163"/>
      <c r="E32" s="163"/>
      <c r="F32" s="162">
        <v>15000</v>
      </c>
      <c r="G32" s="162"/>
      <c r="H32" s="162"/>
      <c r="I32" s="162"/>
      <c r="J32" s="162"/>
      <c r="K32" s="162"/>
      <c r="L32" s="164"/>
      <c r="M32" s="162"/>
    </row>
    <row r="33" spans="1:15" x14ac:dyDescent="0.25">
      <c r="A33" s="160"/>
      <c r="B33" s="177" t="s">
        <v>88</v>
      </c>
      <c r="C33" s="158">
        <f>C28+C31</f>
        <v>137588</v>
      </c>
      <c r="D33" s="158">
        <f t="shared" ref="D33:M33" si="8">D28+D31</f>
        <v>0</v>
      </c>
      <c r="E33" s="158">
        <f t="shared" si="8"/>
        <v>0</v>
      </c>
      <c r="F33" s="158">
        <f t="shared" si="8"/>
        <v>137000</v>
      </c>
      <c r="G33" s="158">
        <f t="shared" si="8"/>
        <v>0</v>
      </c>
      <c r="H33" s="158">
        <f t="shared" si="8"/>
        <v>0</v>
      </c>
      <c r="I33" s="158">
        <f t="shared" si="8"/>
        <v>0</v>
      </c>
      <c r="J33" s="158">
        <f t="shared" si="8"/>
        <v>588</v>
      </c>
      <c r="K33" s="158">
        <f t="shared" si="8"/>
        <v>0</v>
      </c>
      <c r="L33" s="158">
        <f t="shared" si="8"/>
        <v>15000</v>
      </c>
      <c r="M33" s="158">
        <f t="shared" si="8"/>
        <v>20000</v>
      </c>
      <c r="N33" s="178" t="e">
        <f>+#REF!+N28</f>
        <v>#REF!</v>
      </c>
      <c r="O33" s="178" t="e">
        <f>+#REF!+O28</f>
        <v>#REF!</v>
      </c>
    </row>
    <row r="34" spans="1:15" x14ac:dyDescent="0.25">
      <c r="A34" s="179" t="s">
        <v>94</v>
      </c>
      <c r="B34" s="180"/>
      <c r="C34" s="181">
        <f t="shared" ref="C34:M34" si="9">C26+C33</f>
        <v>10136119</v>
      </c>
      <c r="D34" s="181">
        <f t="shared" si="9"/>
        <v>1243468</v>
      </c>
      <c r="E34" s="181">
        <f t="shared" si="9"/>
        <v>100</v>
      </c>
      <c r="F34" s="181">
        <f t="shared" si="9"/>
        <v>216463</v>
      </c>
      <c r="G34" s="181">
        <f t="shared" si="9"/>
        <v>0</v>
      </c>
      <c r="H34" s="181">
        <f t="shared" si="9"/>
        <v>8640500</v>
      </c>
      <c r="I34" s="181">
        <f t="shared" si="9"/>
        <v>35000</v>
      </c>
      <c r="J34" s="181">
        <f t="shared" si="9"/>
        <v>588</v>
      </c>
      <c r="K34" s="181">
        <f t="shared" si="9"/>
        <v>0</v>
      </c>
      <c r="L34" s="181">
        <f t="shared" si="9"/>
        <v>10118700</v>
      </c>
      <c r="M34" s="181">
        <f t="shared" si="9"/>
        <v>10249000</v>
      </c>
      <c r="N34" s="182"/>
      <c r="O34" s="182"/>
    </row>
    <row r="35" spans="1:15" ht="16.5" customHeight="1" x14ac:dyDescent="0.25">
      <c r="A35" s="183"/>
      <c r="B35" s="184"/>
      <c r="C35" s="115"/>
      <c r="D35" s="171"/>
      <c r="E35" s="171"/>
      <c r="F35" s="115"/>
      <c r="G35" s="115"/>
      <c r="H35" s="115"/>
      <c r="I35" s="115"/>
      <c r="J35" s="115"/>
      <c r="K35" s="115"/>
      <c r="L35" s="115"/>
    </row>
    <row r="36" spans="1:15" x14ac:dyDescent="0.25">
      <c r="A36" s="185" t="s">
        <v>95</v>
      </c>
      <c r="B36" s="186"/>
      <c r="C36" s="186"/>
      <c r="D36" s="171"/>
      <c r="E36" s="171"/>
      <c r="F36" s="115"/>
      <c r="G36" s="115"/>
      <c r="H36" s="115"/>
      <c r="I36" s="115"/>
      <c r="J36" s="127" t="s">
        <v>96</v>
      </c>
      <c r="L36" s="115"/>
      <c r="M36" s="187"/>
      <c r="N36" s="188"/>
      <c r="O36" s="188"/>
    </row>
    <row r="37" spans="1:15" s="191" customFormat="1" ht="23.25" customHeight="1" x14ac:dyDescent="0.25">
      <c r="A37" s="189"/>
      <c r="B37" s="190"/>
      <c r="C37" s="127"/>
      <c r="D37" s="127"/>
      <c r="E37" s="127"/>
      <c r="F37" s="127"/>
      <c r="G37" s="127"/>
      <c r="H37" s="127" t="s">
        <v>97</v>
      </c>
      <c r="I37" s="127"/>
      <c r="J37" s="127" t="s">
        <v>19</v>
      </c>
      <c r="L37" s="127"/>
      <c r="M37" s="192"/>
      <c r="N37" s="193" t="s">
        <v>74</v>
      </c>
      <c r="O37" s="193" t="s">
        <v>75</v>
      </c>
    </row>
    <row r="38" spans="1:15" s="159" customFormat="1" ht="9" customHeight="1" x14ac:dyDescent="0.25">
      <c r="A38" s="189"/>
      <c r="B38" s="190"/>
      <c r="C38" s="127"/>
      <c r="D38" s="128"/>
      <c r="E38" s="128"/>
      <c r="F38" s="127"/>
      <c r="G38" s="127"/>
      <c r="H38" s="127"/>
      <c r="I38" s="127"/>
      <c r="J38" s="127"/>
      <c r="K38" s="127"/>
      <c r="L38" s="127"/>
      <c r="M38" s="194"/>
      <c r="N38" s="159">
        <f>SUM(N39:N50)</f>
        <v>312290</v>
      </c>
      <c r="O38" s="159">
        <f>SUM(O39:O50)</f>
        <v>343519</v>
      </c>
    </row>
    <row r="39" spans="1:15" hidden="1" x14ac:dyDescent="0.25">
      <c r="A39" s="195"/>
      <c r="B39" s="196"/>
      <c r="C39" s="197"/>
      <c r="D39" s="198"/>
      <c r="E39" s="198"/>
      <c r="F39" s="197"/>
      <c r="G39" s="197"/>
      <c r="H39" s="197"/>
      <c r="I39" s="197"/>
      <c r="J39" s="197"/>
      <c r="K39" s="197"/>
      <c r="L39" s="197"/>
      <c r="M39" s="197"/>
      <c r="N39" s="116">
        <v>15620</v>
      </c>
      <c r="O39" s="116">
        <v>17182</v>
      </c>
    </row>
    <row r="40" spans="1:15" x14ac:dyDescent="0.25">
      <c r="A40" s="195"/>
      <c r="B40" s="199"/>
      <c r="C40" s="197"/>
      <c r="D40" s="198"/>
      <c r="E40" s="198"/>
      <c r="F40" s="197"/>
      <c r="G40" s="197"/>
      <c r="H40" s="197"/>
      <c r="I40" s="197"/>
      <c r="J40" s="197"/>
      <c r="K40" s="197"/>
      <c r="L40" s="197"/>
      <c r="M40" s="197"/>
      <c r="N40" s="116">
        <v>52800</v>
      </c>
      <c r="O40" s="116">
        <v>58080</v>
      </c>
    </row>
    <row r="41" spans="1:15" x14ac:dyDescent="0.25">
      <c r="A41" s="195"/>
      <c r="B41" s="200"/>
      <c r="C41" s="197"/>
      <c r="D41" s="198"/>
      <c r="E41" s="198"/>
      <c r="F41" s="197"/>
      <c r="G41" s="197"/>
      <c r="H41" s="197"/>
      <c r="I41" s="197"/>
      <c r="J41" s="197"/>
      <c r="K41" s="197"/>
      <c r="L41" s="197"/>
      <c r="M41" s="197"/>
    </row>
    <row r="42" spans="1:15" x14ac:dyDescent="0.25">
      <c r="A42" s="195"/>
      <c r="B42" s="196"/>
      <c r="C42" s="197"/>
      <c r="D42" s="198"/>
      <c r="E42" s="198"/>
      <c r="F42" s="197"/>
      <c r="G42" s="197"/>
      <c r="H42" s="197"/>
      <c r="I42" s="197"/>
      <c r="J42" s="197"/>
      <c r="K42" s="197"/>
      <c r="L42" s="197"/>
      <c r="M42" s="197"/>
      <c r="N42" s="116">
        <v>68200</v>
      </c>
      <c r="O42" s="116">
        <v>75020</v>
      </c>
    </row>
    <row r="43" spans="1:15" x14ac:dyDescent="0.25">
      <c r="A43" s="195"/>
      <c r="B43" s="199"/>
      <c r="C43" s="197"/>
      <c r="D43" s="198"/>
      <c r="E43" s="198"/>
      <c r="F43" s="197"/>
      <c r="G43" s="197"/>
      <c r="H43" s="197"/>
      <c r="I43" s="197"/>
      <c r="J43" s="197"/>
      <c r="K43" s="197"/>
      <c r="L43" s="197"/>
      <c r="M43" s="197"/>
      <c r="N43" s="116">
        <v>16500</v>
      </c>
      <c r="O43" s="116">
        <v>18150</v>
      </c>
    </row>
    <row r="44" spans="1:15" x14ac:dyDescent="0.25">
      <c r="A44" s="195"/>
      <c r="B44" s="196"/>
      <c r="C44" s="197"/>
      <c r="D44" s="198"/>
      <c r="E44" s="198"/>
      <c r="F44" s="197"/>
      <c r="G44" s="197"/>
      <c r="H44" s="197"/>
      <c r="I44" s="197"/>
      <c r="J44" s="197"/>
      <c r="K44" s="197"/>
      <c r="L44" s="197"/>
      <c r="M44" s="197"/>
      <c r="N44" s="116">
        <v>5170</v>
      </c>
      <c r="O44" s="116">
        <v>5687</v>
      </c>
    </row>
    <row r="45" spans="1:15" x14ac:dyDescent="0.25">
      <c r="A45" s="195"/>
      <c r="B45" s="196"/>
      <c r="C45" s="197"/>
      <c r="D45" s="198"/>
      <c r="E45" s="198"/>
      <c r="F45" s="197"/>
      <c r="G45" s="197"/>
      <c r="H45" s="197"/>
      <c r="I45" s="197"/>
      <c r="J45" s="197"/>
      <c r="K45" s="197"/>
      <c r="L45" s="197"/>
      <c r="M45" s="197"/>
      <c r="N45" s="116">
        <v>92400</v>
      </c>
      <c r="O45" s="116">
        <v>101640</v>
      </c>
    </row>
    <row r="46" spans="1:15" x14ac:dyDescent="0.25">
      <c r="A46" s="195"/>
      <c r="B46" s="196"/>
      <c r="C46" s="197"/>
      <c r="D46" s="198"/>
      <c r="E46" s="198"/>
      <c r="F46" s="197"/>
      <c r="G46" s="197"/>
      <c r="H46" s="197"/>
      <c r="I46" s="197"/>
      <c r="J46" s="197"/>
      <c r="K46" s="197"/>
      <c r="L46" s="197"/>
      <c r="M46" s="197"/>
      <c r="N46" s="116">
        <v>51700</v>
      </c>
      <c r="O46" s="116">
        <v>56870</v>
      </c>
    </row>
    <row r="47" spans="1:15" x14ac:dyDescent="0.25">
      <c r="A47" s="195"/>
      <c r="B47" s="199"/>
      <c r="C47" s="197"/>
      <c r="D47" s="198"/>
      <c r="E47" s="198"/>
      <c r="F47" s="197"/>
      <c r="G47" s="197"/>
      <c r="H47" s="197"/>
      <c r="I47" s="197"/>
      <c r="J47" s="197"/>
      <c r="K47" s="197"/>
      <c r="L47" s="197"/>
      <c r="M47" s="197"/>
      <c r="N47" s="116">
        <v>440</v>
      </c>
      <c r="O47" s="116">
        <v>484</v>
      </c>
    </row>
    <row r="48" spans="1:15" x14ac:dyDescent="0.25">
      <c r="A48" s="195"/>
      <c r="B48" s="196"/>
      <c r="C48" s="197"/>
      <c r="D48" s="198"/>
      <c r="E48" s="198"/>
      <c r="F48" s="197"/>
      <c r="G48" s="197"/>
      <c r="H48" s="197"/>
      <c r="I48" s="197"/>
      <c r="J48" s="197"/>
      <c r="K48" s="197"/>
      <c r="L48" s="197"/>
      <c r="M48" s="197"/>
      <c r="N48" s="116">
        <v>4400</v>
      </c>
      <c r="O48" s="116">
        <v>4840</v>
      </c>
    </row>
    <row r="49" spans="1:15" x14ac:dyDescent="0.25">
      <c r="A49" s="195"/>
      <c r="B49" s="196"/>
      <c r="C49" s="197"/>
      <c r="D49" s="198"/>
      <c r="E49" s="198"/>
      <c r="F49" s="197"/>
      <c r="G49" s="197"/>
      <c r="H49" s="197"/>
      <c r="I49" s="197"/>
      <c r="J49" s="197"/>
      <c r="K49" s="197"/>
      <c r="L49" s="197"/>
      <c r="M49" s="197"/>
      <c r="N49" s="116">
        <v>3740</v>
      </c>
      <c r="O49" s="116">
        <v>4114</v>
      </c>
    </row>
    <row r="50" spans="1:15" x14ac:dyDescent="0.25">
      <c r="A50" s="195"/>
      <c r="B50" s="199"/>
      <c r="C50" s="197"/>
      <c r="D50" s="198"/>
      <c r="E50" s="198"/>
      <c r="F50" s="197"/>
      <c r="G50" s="197"/>
      <c r="H50" s="197"/>
      <c r="I50" s="197"/>
      <c r="J50" s="197"/>
      <c r="K50" s="197"/>
      <c r="L50" s="197"/>
      <c r="M50" s="197"/>
      <c r="N50" s="116">
        <v>1320</v>
      </c>
      <c r="O50" s="116">
        <v>1452</v>
      </c>
    </row>
    <row r="51" spans="1:15" ht="12" customHeight="1" x14ac:dyDescent="0.25">
      <c r="A51" s="195"/>
      <c r="B51" s="196"/>
      <c r="C51" s="197"/>
      <c r="D51" s="198"/>
      <c r="E51" s="198"/>
      <c r="F51" s="197"/>
      <c r="G51" s="197"/>
      <c r="H51" s="197"/>
      <c r="I51" s="197"/>
      <c r="J51" s="197"/>
      <c r="K51" s="197"/>
      <c r="L51" s="197"/>
      <c r="M51" s="197"/>
    </row>
    <row r="52" spans="1:15" x14ac:dyDescent="0.25">
      <c r="A52" s="195"/>
      <c r="B52" s="201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178" t="e">
        <f>#REF!+N38+#REF!</f>
        <v>#REF!</v>
      </c>
      <c r="O52" s="178" t="e">
        <f>#REF!+O38+#REF!</f>
        <v>#REF!</v>
      </c>
    </row>
    <row r="53" spans="1:15" x14ac:dyDescent="0.25">
      <c r="A53" s="203"/>
      <c r="B53" s="196"/>
      <c r="C53" s="197"/>
      <c r="D53" s="198"/>
      <c r="E53" s="198"/>
      <c r="F53" s="197"/>
      <c r="G53" s="197"/>
      <c r="H53" s="197"/>
      <c r="I53" s="197"/>
      <c r="J53" s="197"/>
      <c r="K53" s="197"/>
      <c r="L53" s="197"/>
      <c r="M53" s="197"/>
    </row>
    <row r="54" spans="1:15" x14ac:dyDescent="0.25">
      <c r="A54" s="195"/>
      <c r="B54" s="204"/>
      <c r="C54" s="202"/>
      <c r="D54" s="194"/>
      <c r="E54" s="194"/>
      <c r="F54" s="202"/>
      <c r="G54" s="202"/>
      <c r="H54" s="202"/>
      <c r="I54" s="202"/>
      <c r="J54" s="202"/>
      <c r="K54" s="202"/>
      <c r="L54" s="202"/>
      <c r="M54" s="202"/>
      <c r="N54" s="182"/>
      <c r="O54" s="182"/>
    </row>
    <row r="55" spans="1:15" ht="11.25" customHeight="1" x14ac:dyDescent="0.25">
      <c r="A55" s="195"/>
      <c r="B55" s="196"/>
      <c r="C55" s="197"/>
      <c r="D55" s="198"/>
      <c r="E55" s="198"/>
      <c r="F55" s="197"/>
      <c r="G55" s="197"/>
      <c r="H55" s="197"/>
      <c r="I55" s="197"/>
      <c r="J55" s="197"/>
      <c r="K55" s="197"/>
      <c r="L55" s="197"/>
      <c r="M55" s="197"/>
    </row>
    <row r="56" spans="1:15" ht="44.25" customHeight="1" x14ac:dyDescent="0.25">
      <c r="A56" s="187"/>
      <c r="B56" s="205"/>
      <c r="C56" s="202"/>
      <c r="D56" s="194"/>
      <c r="E56" s="194"/>
      <c r="F56" s="202"/>
      <c r="G56" s="202"/>
      <c r="H56" s="202"/>
      <c r="I56" s="202"/>
      <c r="J56" s="202"/>
      <c r="K56" s="202"/>
      <c r="L56" s="202"/>
      <c r="M56" s="202"/>
      <c r="N56" s="182"/>
      <c r="O56" s="182"/>
    </row>
    <row r="57" spans="1:15" x14ac:dyDescent="0.25">
      <c r="A57" s="195"/>
      <c r="B57" s="200"/>
      <c r="C57" s="197"/>
      <c r="D57" s="198"/>
      <c r="E57" s="198"/>
      <c r="F57" s="197"/>
      <c r="G57" s="202"/>
      <c r="H57" s="202"/>
      <c r="I57" s="202"/>
      <c r="J57" s="202"/>
      <c r="K57" s="202"/>
      <c r="L57" s="202"/>
      <c r="M57" s="202"/>
      <c r="N57" s="182"/>
      <c r="O57" s="182"/>
    </row>
    <row r="58" spans="1:15" x14ac:dyDescent="0.25">
      <c r="A58" s="195"/>
      <c r="B58" s="200"/>
      <c r="C58" s="197"/>
      <c r="D58" s="198"/>
      <c r="E58" s="198"/>
      <c r="F58" s="197"/>
      <c r="G58" s="202"/>
      <c r="H58" s="202"/>
      <c r="I58" s="202"/>
      <c r="J58" s="202"/>
      <c r="K58" s="202"/>
      <c r="L58" s="202"/>
      <c r="M58" s="202"/>
      <c r="N58" s="182"/>
      <c r="O58" s="182"/>
    </row>
    <row r="59" spans="1:15" ht="11.25" customHeight="1" x14ac:dyDescent="0.25">
      <c r="A59" s="195"/>
      <c r="B59" s="200"/>
      <c r="C59" s="202"/>
      <c r="D59" s="194"/>
      <c r="E59" s="194"/>
      <c r="F59" s="202"/>
      <c r="G59" s="202"/>
      <c r="H59" s="202"/>
      <c r="I59" s="202"/>
      <c r="J59" s="202"/>
      <c r="K59" s="202"/>
      <c r="L59" s="202"/>
      <c r="M59" s="202"/>
      <c r="N59" s="182"/>
      <c r="O59" s="182"/>
    </row>
    <row r="60" spans="1:15" x14ac:dyDescent="0.25">
      <c r="A60" s="206"/>
      <c r="B60" s="204"/>
      <c r="C60" s="202"/>
      <c r="D60" s="202"/>
      <c r="E60" s="202"/>
      <c r="F60" s="202"/>
      <c r="G60" s="202"/>
      <c r="H60" s="202"/>
      <c r="I60" s="202"/>
      <c r="J60" s="207"/>
      <c r="K60" s="207"/>
      <c r="L60" s="202"/>
      <c r="M60" s="202"/>
      <c r="N60" s="182"/>
      <c r="O60" s="182"/>
    </row>
    <row r="61" spans="1:15" x14ac:dyDescent="0.25">
      <c r="A61" s="208"/>
      <c r="B61" s="208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182"/>
      <c r="O61" s="182"/>
    </row>
    <row r="62" spans="1:15" ht="12.75" customHeight="1" x14ac:dyDescent="0.25">
      <c r="A62" s="195"/>
      <c r="B62" s="203"/>
      <c r="C62" s="202"/>
      <c r="D62" s="195"/>
      <c r="E62" s="195"/>
      <c r="F62" s="202"/>
      <c r="G62" s="202"/>
      <c r="H62" s="202"/>
      <c r="I62" s="202"/>
      <c r="J62" s="202"/>
      <c r="K62" s="202"/>
      <c r="L62" s="202"/>
      <c r="M62" s="202"/>
      <c r="N62" s="182"/>
      <c r="O62" s="182"/>
    </row>
    <row r="63" spans="1:15" x14ac:dyDescent="0.25">
      <c r="A63" s="209"/>
      <c r="B63" s="209"/>
      <c r="C63" s="202"/>
      <c r="D63" s="194"/>
      <c r="E63" s="194"/>
      <c r="F63" s="202"/>
      <c r="G63" s="202"/>
      <c r="H63" s="202"/>
      <c r="I63" s="202"/>
      <c r="J63" s="202"/>
      <c r="K63" s="202"/>
      <c r="L63" s="202"/>
      <c r="M63" s="202"/>
    </row>
    <row r="64" spans="1:15" x14ac:dyDescent="0.2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8"/>
      <c r="O64" s="188"/>
    </row>
    <row r="65" spans="1:15" s="191" customFormat="1" ht="93.75" customHeight="1" x14ac:dyDescent="0.25">
      <c r="A65" s="210"/>
      <c r="B65" s="211"/>
      <c r="C65" s="192"/>
      <c r="D65" s="212"/>
      <c r="E65" s="212"/>
      <c r="F65" s="213"/>
      <c r="G65" s="213"/>
      <c r="H65" s="213"/>
      <c r="I65" s="213"/>
      <c r="J65" s="214"/>
      <c r="K65" s="214"/>
      <c r="L65" s="192"/>
      <c r="M65" s="192"/>
      <c r="N65" s="193" t="s">
        <v>74</v>
      </c>
      <c r="O65" s="193" t="s">
        <v>75</v>
      </c>
    </row>
    <row r="66" spans="1:15" s="159" customFormat="1" x14ac:dyDescent="0.25">
      <c r="A66" s="187"/>
      <c r="B66" s="203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159">
        <f>SUM(N67:N79)</f>
        <v>93825</v>
      </c>
      <c r="O66" s="159">
        <f>SUM(O67:O79)</f>
        <v>103207.5</v>
      </c>
    </row>
    <row r="67" spans="1:15" x14ac:dyDescent="0.25">
      <c r="A67" s="195"/>
      <c r="B67" s="196"/>
      <c r="C67" s="197"/>
      <c r="D67" s="198"/>
      <c r="E67" s="198"/>
      <c r="F67" s="197"/>
      <c r="G67" s="197"/>
      <c r="H67" s="197"/>
      <c r="I67" s="197"/>
      <c r="J67" s="197"/>
      <c r="K67" s="197"/>
      <c r="L67" s="197"/>
      <c r="M67" s="197"/>
      <c r="N67" s="116">
        <v>3550</v>
      </c>
      <c r="O67" s="116">
        <v>3905</v>
      </c>
    </row>
    <row r="68" spans="1:15" x14ac:dyDescent="0.25">
      <c r="A68" s="195"/>
      <c r="B68" s="199"/>
      <c r="C68" s="197"/>
      <c r="D68" s="198"/>
      <c r="E68" s="198"/>
      <c r="F68" s="197"/>
      <c r="G68" s="197"/>
      <c r="H68" s="197"/>
      <c r="I68" s="197"/>
      <c r="J68" s="197"/>
      <c r="K68" s="197"/>
      <c r="L68" s="197"/>
      <c r="M68" s="197"/>
      <c r="N68" s="116">
        <v>12000</v>
      </c>
      <c r="O68" s="116">
        <v>13200</v>
      </c>
    </row>
    <row r="69" spans="1:15" x14ac:dyDescent="0.25">
      <c r="A69" s="195"/>
      <c r="B69" s="200"/>
      <c r="C69" s="197"/>
      <c r="D69" s="198"/>
      <c r="E69" s="198"/>
      <c r="F69" s="197"/>
      <c r="G69" s="197"/>
      <c r="H69" s="197"/>
      <c r="I69" s="197"/>
      <c r="J69" s="197"/>
      <c r="K69" s="197"/>
      <c r="L69" s="197"/>
      <c r="M69" s="197"/>
    </row>
    <row r="70" spans="1:15" x14ac:dyDescent="0.25">
      <c r="A70" s="195"/>
      <c r="B70" s="196"/>
      <c r="C70" s="197"/>
      <c r="D70" s="198"/>
      <c r="E70" s="198"/>
      <c r="F70" s="197"/>
      <c r="G70" s="197"/>
      <c r="H70" s="197"/>
      <c r="I70" s="197"/>
      <c r="J70" s="197"/>
      <c r="K70" s="197"/>
      <c r="L70" s="197"/>
      <c r="M70" s="197"/>
      <c r="N70" s="116">
        <v>15500</v>
      </c>
      <c r="O70" s="116">
        <v>17050</v>
      </c>
    </row>
    <row r="71" spans="1:15" x14ac:dyDescent="0.25">
      <c r="A71" s="195"/>
      <c r="B71" s="199"/>
      <c r="C71" s="197"/>
      <c r="D71" s="198"/>
      <c r="E71" s="198"/>
      <c r="F71" s="197"/>
      <c r="G71" s="197"/>
      <c r="H71" s="197"/>
      <c r="I71" s="197"/>
      <c r="J71" s="197"/>
      <c r="K71" s="197"/>
      <c r="L71" s="197"/>
      <c r="M71" s="197"/>
      <c r="N71" s="116">
        <v>3750</v>
      </c>
      <c r="O71" s="116">
        <v>4125</v>
      </c>
    </row>
    <row r="72" spans="1:15" x14ac:dyDescent="0.25">
      <c r="A72" s="195"/>
      <c r="B72" s="196"/>
      <c r="C72" s="197"/>
      <c r="D72" s="198"/>
      <c r="E72" s="198"/>
      <c r="F72" s="197"/>
      <c r="G72" s="197"/>
      <c r="H72" s="197"/>
      <c r="I72" s="197"/>
      <c r="J72" s="197"/>
      <c r="K72" s="197"/>
      <c r="L72" s="197"/>
      <c r="M72" s="197"/>
      <c r="N72" s="116">
        <v>1175</v>
      </c>
      <c r="O72" s="116">
        <v>1292.5</v>
      </c>
    </row>
    <row r="73" spans="1:15" x14ac:dyDescent="0.25">
      <c r="A73" s="195"/>
      <c r="B73" s="196"/>
      <c r="C73" s="197"/>
      <c r="D73" s="198"/>
      <c r="E73" s="198"/>
      <c r="F73" s="197"/>
      <c r="G73" s="197"/>
      <c r="H73" s="197"/>
      <c r="I73" s="197"/>
      <c r="J73" s="197"/>
      <c r="K73" s="197"/>
      <c r="L73" s="197"/>
      <c r="M73" s="197"/>
      <c r="N73" s="116">
        <v>15500</v>
      </c>
      <c r="O73" s="116">
        <v>17050</v>
      </c>
    </row>
    <row r="74" spans="1:15" x14ac:dyDescent="0.25">
      <c r="A74" s="195"/>
      <c r="B74" s="196"/>
      <c r="C74" s="197"/>
      <c r="D74" s="198"/>
      <c r="E74" s="198"/>
      <c r="F74" s="197"/>
      <c r="G74" s="197"/>
      <c r="H74" s="197"/>
      <c r="I74" s="197"/>
      <c r="J74" s="197"/>
      <c r="K74" s="197"/>
      <c r="L74" s="197"/>
      <c r="M74" s="197"/>
      <c r="N74" s="116">
        <v>21000</v>
      </c>
      <c r="O74" s="116">
        <v>23100</v>
      </c>
    </row>
    <row r="75" spans="1:15" x14ac:dyDescent="0.25">
      <c r="A75" s="195"/>
      <c r="B75" s="196"/>
      <c r="C75" s="197"/>
      <c r="D75" s="198"/>
      <c r="E75" s="198"/>
      <c r="F75" s="197"/>
      <c r="G75" s="197"/>
      <c r="H75" s="197"/>
      <c r="I75" s="197"/>
      <c r="J75" s="197"/>
      <c r="K75" s="197"/>
      <c r="L75" s="197"/>
      <c r="M75" s="197"/>
      <c r="N75" s="116">
        <v>11750</v>
      </c>
      <c r="O75" s="116">
        <v>12925</v>
      </c>
    </row>
    <row r="76" spans="1:15" x14ac:dyDescent="0.25">
      <c r="A76" s="195"/>
      <c r="B76" s="196"/>
      <c r="C76" s="197"/>
      <c r="D76" s="198"/>
      <c r="E76" s="198"/>
      <c r="F76" s="197"/>
      <c r="G76" s="197"/>
      <c r="H76" s="197"/>
      <c r="I76" s="197"/>
      <c r="J76" s="197"/>
      <c r="K76" s="197"/>
      <c r="L76" s="197"/>
      <c r="M76" s="197"/>
      <c r="N76" s="116">
        <v>6500</v>
      </c>
      <c r="O76" s="116">
        <v>7150</v>
      </c>
    </row>
    <row r="77" spans="1:15" x14ac:dyDescent="0.25">
      <c r="A77" s="195"/>
      <c r="B77" s="196"/>
      <c r="C77" s="197"/>
      <c r="D77" s="198"/>
      <c r="E77" s="198"/>
      <c r="F77" s="197"/>
      <c r="G77" s="197"/>
      <c r="H77" s="197"/>
      <c r="I77" s="197"/>
      <c r="J77" s="197"/>
      <c r="K77" s="197"/>
      <c r="L77" s="197"/>
      <c r="M77" s="197"/>
      <c r="N77" s="116">
        <v>1250</v>
      </c>
      <c r="O77" s="116">
        <v>1375</v>
      </c>
    </row>
    <row r="78" spans="1:15" x14ac:dyDescent="0.25">
      <c r="A78" s="195"/>
      <c r="B78" s="196"/>
      <c r="C78" s="197"/>
      <c r="D78" s="198"/>
      <c r="E78" s="198"/>
      <c r="F78" s="197"/>
      <c r="G78" s="197"/>
      <c r="H78" s="197"/>
      <c r="I78" s="197"/>
      <c r="J78" s="197"/>
      <c r="K78" s="197"/>
      <c r="L78" s="197"/>
      <c r="M78" s="197"/>
      <c r="N78" s="116">
        <v>1000</v>
      </c>
      <c r="O78" s="116">
        <v>1100</v>
      </c>
    </row>
    <row r="79" spans="1:15" x14ac:dyDescent="0.25">
      <c r="A79" s="195"/>
      <c r="B79" s="196"/>
      <c r="C79" s="197"/>
      <c r="D79" s="198"/>
      <c r="E79" s="198"/>
      <c r="F79" s="197"/>
      <c r="G79" s="197"/>
      <c r="H79" s="197"/>
      <c r="I79" s="197"/>
      <c r="J79" s="197"/>
      <c r="K79" s="197"/>
      <c r="L79" s="197"/>
      <c r="M79" s="197"/>
      <c r="N79" s="116">
        <v>850</v>
      </c>
      <c r="O79" s="116">
        <v>935</v>
      </c>
    </row>
    <row r="80" spans="1:15" ht="11.25" customHeight="1" x14ac:dyDescent="0.25">
      <c r="A80" s="195"/>
      <c r="B80" s="196"/>
      <c r="C80" s="197"/>
      <c r="D80" s="198"/>
      <c r="E80" s="198"/>
      <c r="F80" s="197"/>
      <c r="G80" s="197"/>
      <c r="H80" s="197"/>
      <c r="I80" s="197"/>
      <c r="J80" s="197"/>
      <c r="K80" s="197"/>
      <c r="L80" s="197"/>
      <c r="M80" s="197"/>
    </row>
    <row r="81" spans="1:15" x14ac:dyDescent="0.25">
      <c r="A81" s="195"/>
      <c r="B81" s="201"/>
      <c r="C81" s="194"/>
      <c r="D81" s="194"/>
      <c r="E81" s="194"/>
      <c r="F81" s="202"/>
      <c r="G81" s="202"/>
      <c r="H81" s="202"/>
      <c r="I81" s="202"/>
      <c r="J81" s="202"/>
      <c r="K81" s="202"/>
      <c r="L81" s="202"/>
      <c r="M81" s="202"/>
      <c r="N81" s="178" t="e">
        <f>#REF!+N66+#REF!</f>
        <v>#REF!</v>
      </c>
      <c r="O81" s="178" t="e">
        <f>#REF!+O66+#REF!</f>
        <v>#REF!</v>
      </c>
    </row>
    <row r="82" spans="1:15" ht="12.75" customHeight="1" x14ac:dyDescent="0.25">
      <c r="A82" s="195"/>
      <c r="B82" s="201"/>
      <c r="C82" s="202"/>
      <c r="D82" s="194"/>
      <c r="E82" s="194"/>
      <c r="F82" s="202"/>
      <c r="G82" s="202"/>
      <c r="H82" s="202"/>
      <c r="I82" s="202"/>
      <c r="J82" s="202"/>
      <c r="K82" s="202"/>
      <c r="L82" s="202"/>
      <c r="M82" s="202"/>
      <c r="N82" s="182"/>
      <c r="O82" s="182"/>
    </row>
    <row r="83" spans="1:15" x14ac:dyDescent="0.25">
      <c r="A83" s="215"/>
      <c r="B83" s="201"/>
      <c r="C83" s="202"/>
      <c r="D83" s="194"/>
      <c r="E83" s="194"/>
      <c r="F83" s="202"/>
      <c r="G83" s="202"/>
      <c r="H83" s="202"/>
      <c r="I83" s="202"/>
      <c r="J83" s="202"/>
      <c r="K83" s="202"/>
      <c r="L83" s="202"/>
      <c r="M83" s="202"/>
      <c r="N83" s="182"/>
      <c r="O83" s="182"/>
    </row>
    <row r="84" spans="1:15" ht="13.5" customHeight="1" x14ac:dyDescent="0.25">
      <c r="A84" s="195"/>
      <c r="B84" s="201"/>
      <c r="C84" s="202"/>
      <c r="D84" s="194"/>
      <c r="E84" s="194"/>
      <c r="F84" s="202"/>
      <c r="G84" s="202"/>
      <c r="H84" s="202"/>
      <c r="I84" s="202"/>
      <c r="J84" s="202"/>
      <c r="K84" s="202"/>
      <c r="L84" s="202"/>
      <c r="M84" s="202"/>
      <c r="N84" s="182"/>
      <c r="O84" s="182"/>
    </row>
    <row r="85" spans="1:15" ht="64.5" customHeight="1" x14ac:dyDescent="0.25">
      <c r="A85" s="187"/>
      <c r="B85" s="205"/>
      <c r="C85" s="202"/>
      <c r="D85" s="194"/>
      <c r="E85" s="194"/>
      <c r="F85" s="202"/>
      <c r="G85" s="202"/>
      <c r="H85" s="202"/>
      <c r="I85" s="202"/>
      <c r="J85" s="202"/>
      <c r="K85" s="202"/>
      <c r="L85" s="202"/>
      <c r="M85" s="202"/>
      <c r="N85" s="182"/>
      <c r="O85" s="182"/>
    </row>
    <row r="86" spans="1:15" ht="16.5" customHeight="1" x14ac:dyDescent="0.25">
      <c r="A86" s="195"/>
      <c r="B86" s="201"/>
      <c r="C86" s="197"/>
      <c r="D86" s="194"/>
      <c r="E86" s="194"/>
      <c r="F86" s="202"/>
      <c r="G86" s="202"/>
      <c r="H86" s="202"/>
      <c r="I86" s="197"/>
      <c r="J86" s="202"/>
      <c r="K86" s="202"/>
      <c r="L86" s="202"/>
      <c r="M86" s="202"/>
      <c r="N86" s="182"/>
      <c r="O86" s="182"/>
    </row>
    <row r="87" spans="1:15" ht="10.5" customHeight="1" x14ac:dyDescent="0.25">
      <c r="A87" s="187"/>
      <c r="B87" s="201"/>
      <c r="C87" s="202"/>
      <c r="D87" s="194"/>
      <c r="E87" s="194"/>
      <c r="F87" s="202"/>
      <c r="G87" s="202"/>
      <c r="H87" s="202"/>
      <c r="I87" s="202"/>
      <c r="J87" s="202"/>
      <c r="K87" s="202"/>
      <c r="L87" s="202"/>
      <c r="M87" s="202"/>
      <c r="N87" s="182"/>
      <c r="O87" s="182"/>
    </row>
    <row r="88" spans="1:15" ht="13.5" customHeight="1" x14ac:dyDescent="0.25">
      <c r="A88" s="204"/>
      <c r="B88" s="204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182"/>
      <c r="O88" s="182"/>
    </row>
    <row r="89" spans="1:15" x14ac:dyDescent="0.25">
      <c r="A89" s="208"/>
      <c r="B89" s="208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182"/>
      <c r="O89" s="182"/>
    </row>
    <row r="90" spans="1:15" ht="13.5" customHeight="1" x14ac:dyDescent="0.25">
      <c r="A90" s="169"/>
      <c r="B90" s="21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217"/>
      <c r="N90" s="182"/>
      <c r="O90" s="182"/>
    </row>
    <row r="91" spans="1:15" s="221" customFormat="1" x14ac:dyDescent="0.25">
      <c r="A91" s="185"/>
      <c r="B91" s="218"/>
      <c r="C91" s="218"/>
      <c r="D91" s="219"/>
      <c r="E91" s="219"/>
      <c r="F91" s="220"/>
      <c r="G91" s="220"/>
      <c r="H91" s="115"/>
      <c r="I91" s="115"/>
      <c r="J91" s="115"/>
      <c r="K91" s="115"/>
      <c r="L91" s="115"/>
      <c r="M91" s="115"/>
    </row>
    <row r="92" spans="1:15" s="221" customFormat="1" x14ac:dyDescent="0.25">
      <c r="A92" s="185"/>
      <c r="B92" s="218"/>
      <c r="C92" s="218"/>
      <c r="D92" s="219"/>
      <c r="E92" s="219"/>
      <c r="F92" s="115"/>
      <c r="G92" s="115"/>
      <c r="H92" s="115"/>
      <c r="I92" s="115"/>
      <c r="J92" s="115"/>
      <c r="K92" s="115"/>
      <c r="L92" s="115"/>
      <c r="M92" s="115"/>
    </row>
    <row r="93" spans="1:15" s="221" customFormat="1" x14ac:dyDescent="0.25">
      <c r="A93" s="185"/>
      <c r="B93" s="186"/>
      <c r="C93" s="186"/>
      <c r="D93" s="171"/>
      <c r="E93" s="171"/>
      <c r="F93" s="115"/>
      <c r="G93" s="115"/>
      <c r="H93" s="115"/>
      <c r="I93" s="115"/>
      <c r="J93" s="115"/>
      <c r="K93" s="115"/>
      <c r="L93" s="115"/>
      <c r="M93" s="115"/>
    </row>
    <row r="94" spans="1:15" s="221" customFormat="1" x14ac:dyDescent="0.25">
      <c r="A94" s="189"/>
      <c r="B94" s="186"/>
      <c r="C94" s="186"/>
      <c r="D94" s="171"/>
      <c r="E94" s="171"/>
      <c r="F94" s="115"/>
      <c r="G94" s="115"/>
      <c r="H94" s="115"/>
      <c r="I94" s="115"/>
      <c r="J94" s="115"/>
      <c r="K94" s="127"/>
      <c r="L94" s="115"/>
      <c r="M94" s="115"/>
    </row>
    <row r="95" spans="1:15" s="221" customFormat="1" x14ac:dyDescent="0.25">
      <c r="A95" s="189"/>
      <c r="B95" s="170"/>
      <c r="C95" s="115"/>
      <c r="D95" s="127"/>
      <c r="E95" s="127"/>
      <c r="F95" s="115"/>
      <c r="G95" s="127"/>
      <c r="H95" s="127"/>
      <c r="I95" s="127"/>
      <c r="J95" s="115"/>
      <c r="K95" s="115"/>
      <c r="L95" s="115"/>
      <c r="M95" s="115"/>
    </row>
    <row r="96" spans="1:15" s="221" customFormat="1" x14ac:dyDescent="0.25">
      <c r="A96" s="189"/>
      <c r="B96" s="170"/>
      <c r="C96" s="115"/>
      <c r="D96" s="171"/>
      <c r="E96" s="171"/>
      <c r="F96" s="115"/>
      <c r="G96" s="115"/>
      <c r="H96" s="115"/>
      <c r="I96" s="115"/>
      <c r="J96" s="115"/>
      <c r="K96" s="115"/>
      <c r="L96" s="115"/>
      <c r="M96" s="115"/>
    </row>
    <row r="97" spans="1:13" s="221" customFormat="1" x14ac:dyDescent="0.25">
      <c r="A97" s="222"/>
      <c r="B97" s="170"/>
      <c r="C97" s="115"/>
      <c r="D97" s="171"/>
      <c r="E97" s="171"/>
      <c r="F97" s="115"/>
      <c r="G97" s="115"/>
      <c r="H97" s="115"/>
      <c r="I97" s="115"/>
      <c r="J97" s="115"/>
      <c r="K97" s="115"/>
      <c r="L97" s="115"/>
      <c r="M97" s="115"/>
    </row>
    <row r="98" spans="1:13" s="221" customFormat="1" x14ac:dyDescent="0.25">
      <c r="A98" s="222"/>
      <c r="B98" s="170"/>
      <c r="C98" s="115"/>
      <c r="D98" s="171"/>
      <c r="E98" s="171"/>
      <c r="F98" s="115"/>
      <c r="G98" s="115"/>
      <c r="H98" s="115"/>
      <c r="I98" s="115"/>
      <c r="J98" s="115"/>
      <c r="K98" s="115"/>
      <c r="L98" s="115"/>
      <c r="M98" s="115"/>
    </row>
    <row r="99" spans="1:13" s="221" customFormat="1" x14ac:dyDescent="0.25">
      <c r="A99" s="222"/>
      <c r="B99" s="170"/>
      <c r="C99" s="115"/>
      <c r="D99" s="171"/>
      <c r="E99" s="171"/>
      <c r="F99" s="115"/>
      <c r="G99" s="115"/>
      <c r="H99" s="115"/>
      <c r="I99" s="115"/>
      <c r="J99" s="115"/>
      <c r="K99" s="115"/>
      <c r="L99" s="115"/>
      <c r="M99" s="115"/>
    </row>
    <row r="100" spans="1:13" s="221" customFormat="1" x14ac:dyDescent="0.25">
      <c r="A100" s="222"/>
      <c r="B100" s="170"/>
      <c r="C100" s="115"/>
      <c r="D100" s="171"/>
      <c r="E100" s="171"/>
      <c r="F100" s="115"/>
      <c r="G100" s="115"/>
      <c r="H100" s="115"/>
      <c r="I100" s="115"/>
      <c r="J100" s="115"/>
      <c r="K100" s="115"/>
      <c r="L100" s="115"/>
      <c r="M100" s="115"/>
    </row>
    <row r="101" spans="1:13" s="221" customFormat="1" x14ac:dyDescent="0.25">
      <c r="A101" s="222"/>
      <c r="B101" s="170"/>
      <c r="C101" s="115"/>
      <c r="D101" s="171"/>
      <c r="E101" s="171"/>
      <c r="F101" s="115"/>
      <c r="G101" s="115"/>
      <c r="H101" s="115"/>
      <c r="I101" s="115"/>
      <c r="J101" s="115"/>
      <c r="K101" s="115"/>
      <c r="L101" s="115"/>
      <c r="M101" s="115"/>
    </row>
    <row r="102" spans="1:13" s="221" customFormat="1" x14ac:dyDescent="0.25">
      <c r="A102" s="222"/>
      <c r="B102" s="170"/>
      <c r="C102" s="115"/>
      <c r="D102" s="171"/>
      <c r="E102" s="171"/>
      <c r="F102" s="115"/>
      <c r="G102" s="115"/>
      <c r="H102" s="115"/>
      <c r="I102" s="115"/>
      <c r="J102" s="115"/>
      <c r="K102" s="115"/>
      <c r="L102" s="115"/>
      <c r="M102" s="115"/>
    </row>
    <row r="103" spans="1:13" s="221" customFormat="1" x14ac:dyDescent="0.25">
      <c r="A103" s="222"/>
      <c r="B103" s="170"/>
      <c r="C103" s="115"/>
      <c r="D103" s="171"/>
      <c r="E103" s="171"/>
      <c r="F103" s="115"/>
      <c r="G103" s="115"/>
      <c r="H103" s="115"/>
      <c r="I103" s="115"/>
      <c r="J103" s="115"/>
      <c r="K103" s="115"/>
      <c r="L103" s="115"/>
      <c r="M103" s="115"/>
    </row>
    <row r="104" spans="1:13" s="221" customFormat="1" x14ac:dyDescent="0.25">
      <c r="A104" s="222"/>
      <c r="B104" s="170"/>
      <c r="C104" s="115"/>
      <c r="D104" s="171"/>
      <c r="E104" s="171"/>
      <c r="F104" s="115"/>
      <c r="G104" s="115"/>
      <c r="H104" s="115"/>
      <c r="I104" s="115"/>
      <c r="J104" s="115"/>
      <c r="K104" s="115"/>
      <c r="L104" s="115"/>
      <c r="M104" s="115"/>
    </row>
    <row r="105" spans="1:13" s="221" customFormat="1" x14ac:dyDescent="0.25">
      <c r="A105" s="222"/>
      <c r="B105" s="170"/>
      <c r="C105" s="115"/>
      <c r="D105" s="171"/>
      <c r="E105" s="171"/>
      <c r="F105" s="115"/>
      <c r="G105" s="115"/>
      <c r="H105" s="115"/>
      <c r="I105" s="115"/>
      <c r="J105" s="115"/>
      <c r="K105" s="115"/>
      <c r="L105" s="115"/>
      <c r="M105" s="115"/>
    </row>
    <row r="106" spans="1:13" s="221" customFormat="1" x14ac:dyDescent="0.25">
      <c r="A106" s="222"/>
      <c r="B106" s="170"/>
      <c r="C106" s="115"/>
      <c r="D106" s="171"/>
      <c r="E106" s="171"/>
      <c r="F106" s="115"/>
      <c r="G106" s="115"/>
      <c r="H106" s="115"/>
      <c r="I106" s="115"/>
      <c r="J106" s="115"/>
      <c r="K106" s="115"/>
      <c r="L106" s="115"/>
      <c r="M106" s="115"/>
    </row>
    <row r="107" spans="1:13" s="221" customFormat="1" x14ac:dyDescent="0.25">
      <c r="A107" s="222"/>
      <c r="B107" s="170"/>
      <c r="C107" s="115"/>
      <c r="D107" s="171"/>
      <c r="E107" s="171"/>
      <c r="F107" s="115"/>
      <c r="G107" s="115"/>
      <c r="H107" s="115"/>
      <c r="I107" s="115"/>
      <c r="J107" s="115"/>
      <c r="K107" s="115"/>
      <c r="L107" s="115"/>
      <c r="M107" s="115"/>
    </row>
    <row r="108" spans="1:13" s="221" customFormat="1" x14ac:dyDescent="0.25">
      <c r="A108" s="222"/>
      <c r="B108" s="170"/>
      <c r="C108" s="115"/>
      <c r="D108" s="171"/>
      <c r="E108" s="171"/>
      <c r="F108" s="115"/>
      <c r="G108" s="115"/>
      <c r="H108" s="115"/>
      <c r="I108" s="115"/>
      <c r="J108" s="115"/>
      <c r="K108" s="115"/>
      <c r="L108" s="115"/>
      <c r="M108" s="115"/>
    </row>
    <row r="109" spans="1:13" s="221" customFormat="1" x14ac:dyDescent="0.25">
      <c r="A109" s="222"/>
      <c r="B109" s="170"/>
      <c r="C109" s="115"/>
      <c r="D109" s="171"/>
      <c r="E109" s="171"/>
      <c r="F109" s="115"/>
      <c r="G109" s="115"/>
      <c r="H109" s="115"/>
      <c r="I109" s="115"/>
      <c r="J109" s="115"/>
      <c r="K109" s="115"/>
      <c r="L109" s="115"/>
      <c r="M109" s="115"/>
    </row>
    <row r="110" spans="1:13" s="221" customFormat="1" x14ac:dyDescent="0.25">
      <c r="A110" s="222"/>
      <c r="B110" s="170"/>
      <c r="C110" s="115"/>
      <c r="D110" s="171"/>
      <c r="E110" s="171"/>
      <c r="F110" s="115"/>
      <c r="G110" s="115"/>
      <c r="H110" s="115"/>
      <c r="I110" s="115"/>
      <c r="J110" s="115"/>
      <c r="K110" s="115"/>
      <c r="L110" s="115"/>
      <c r="M110" s="115"/>
    </row>
    <row r="111" spans="1:13" s="221" customFormat="1" x14ac:dyDescent="0.25">
      <c r="A111" s="222"/>
      <c r="B111" s="170"/>
      <c r="C111" s="115"/>
      <c r="D111" s="171"/>
      <c r="E111" s="171"/>
      <c r="F111" s="115"/>
      <c r="G111" s="115"/>
      <c r="H111" s="115"/>
      <c r="I111" s="115"/>
      <c r="J111" s="115"/>
      <c r="K111" s="115"/>
      <c r="L111" s="115"/>
      <c r="M111" s="115"/>
    </row>
    <row r="112" spans="1:13" s="221" customFormat="1" x14ac:dyDescent="0.25">
      <c r="A112" s="222"/>
      <c r="B112" s="170"/>
      <c r="C112" s="115"/>
      <c r="D112" s="171"/>
      <c r="E112" s="171"/>
      <c r="F112" s="115"/>
      <c r="G112" s="115"/>
      <c r="H112" s="115"/>
      <c r="I112" s="115"/>
      <c r="J112" s="115"/>
      <c r="K112" s="115"/>
      <c r="L112" s="115"/>
      <c r="M112" s="115"/>
    </row>
    <row r="113" spans="1:13" s="221" customFormat="1" x14ac:dyDescent="0.25">
      <c r="A113" s="222"/>
      <c r="B113" s="170"/>
      <c r="C113" s="115"/>
      <c r="D113" s="171"/>
      <c r="E113" s="171"/>
      <c r="F113" s="115"/>
      <c r="G113" s="115"/>
      <c r="H113" s="115"/>
      <c r="I113" s="115"/>
      <c r="J113" s="115"/>
      <c r="K113" s="115"/>
      <c r="L113" s="115"/>
      <c r="M113" s="115"/>
    </row>
    <row r="114" spans="1:13" s="221" customFormat="1" x14ac:dyDescent="0.25">
      <c r="A114" s="222"/>
      <c r="B114" s="170"/>
      <c r="C114" s="115"/>
      <c r="D114" s="171"/>
      <c r="E114" s="171"/>
      <c r="F114" s="115"/>
      <c r="G114" s="115"/>
      <c r="H114" s="115"/>
      <c r="I114" s="115"/>
      <c r="J114" s="115"/>
      <c r="K114" s="115"/>
      <c r="L114" s="115"/>
      <c r="M114" s="115"/>
    </row>
    <row r="115" spans="1:13" s="221" customFormat="1" x14ac:dyDescent="0.25">
      <c r="A115" s="222"/>
      <c r="B115" s="170"/>
      <c r="C115" s="115"/>
      <c r="D115" s="171"/>
      <c r="E115" s="171"/>
      <c r="F115" s="115"/>
      <c r="G115" s="115"/>
      <c r="H115" s="115"/>
      <c r="I115" s="115"/>
      <c r="J115" s="115"/>
      <c r="K115" s="115"/>
      <c r="L115" s="115"/>
      <c r="M115" s="115"/>
    </row>
    <row r="116" spans="1:13" s="221" customFormat="1" x14ac:dyDescent="0.25">
      <c r="A116" s="222"/>
      <c r="B116" s="170"/>
      <c r="C116" s="115"/>
      <c r="D116" s="171"/>
      <c r="E116" s="171"/>
      <c r="F116" s="115"/>
      <c r="G116" s="115"/>
      <c r="H116" s="115"/>
      <c r="I116" s="115"/>
      <c r="J116" s="115"/>
      <c r="K116" s="115"/>
      <c r="L116" s="115"/>
      <c r="M116" s="115"/>
    </row>
    <row r="117" spans="1:13" s="221" customFormat="1" x14ac:dyDescent="0.25">
      <c r="A117" s="222"/>
      <c r="B117" s="170"/>
      <c r="C117" s="115"/>
      <c r="D117" s="171"/>
      <c r="E117" s="171"/>
      <c r="F117" s="115"/>
      <c r="G117" s="115"/>
      <c r="H117" s="115"/>
      <c r="I117" s="115"/>
      <c r="J117" s="115"/>
      <c r="K117" s="115"/>
      <c r="L117" s="115"/>
      <c r="M117" s="115"/>
    </row>
    <row r="118" spans="1:13" s="221" customFormat="1" x14ac:dyDescent="0.25">
      <c r="A118" s="222"/>
      <c r="B118" s="170"/>
      <c r="C118" s="115"/>
      <c r="D118" s="171"/>
      <c r="E118" s="171"/>
      <c r="F118" s="115"/>
      <c r="G118" s="115"/>
      <c r="H118" s="115"/>
      <c r="I118" s="115"/>
      <c r="J118" s="115"/>
      <c r="K118" s="115"/>
      <c r="L118" s="115"/>
      <c r="M118" s="115"/>
    </row>
    <row r="119" spans="1:13" s="221" customFormat="1" x14ac:dyDescent="0.25">
      <c r="A119" s="222"/>
      <c r="B119" s="170"/>
      <c r="C119" s="115"/>
      <c r="D119" s="171"/>
      <c r="E119" s="171"/>
      <c r="F119" s="115"/>
      <c r="G119" s="115"/>
      <c r="H119" s="115"/>
      <c r="I119" s="115"/>
      <c r="J119" s="115"/>
      <c r="K119" s="115"/>
      <c r="L119" s="115"/>
      <c r="M119" s="115"/>
    </row>
    <row r="120" spans="1:13" s="221" customFormat="1" x14ac:dyDescent="0.25">
      <c r="A120" s="222"/>
      <c r="B120" s="170"/>
      <c r="C120" s="115"/>
      <c r="D120" s="171"/>
      <c r="E120" s="171"/>
      <c r="F120" s="115"/>
      <c r="G120" s="115"/>
      <c r="H120" s="115"/>
      <c r="I120" s="115"/>
      <c r="J120" s="115"/>
      <c r="K120" s="115"/>
      <c r="L120" s="115"/>
      <c r="M120" s="115"/>
    </row>
    <row r="121" spans="1:13" s="221" customFormat="1" x14ac:dyDescent="0.25">
      <c r="A121" s="222"/>
      <c r="B121" s="170"/>
      <c r="C121" s="115"/>
      <c r="D121" s="171"/>
      <c r="E121" s="171"/>
      <c r="F121" s="115"/>
      <c r="G121" s="115"/>
      <c r="H121" s="115"/>
      <c r="I121" s="115"/>
      <c r="J121" s="115"/>
      <c r="K121" s="115"/>
      <c r="L121" s="115"/>
      <c r="M121" s="115"/>
    </row>
    <row r="122" spans="1:13" s="221" customFormat="1" x14ac:dyDescent="0.25">
      <c r="A122" s="222"/>
      <c r="B122" s="170"/>
      <c r="C122" s="115"/>
      <c r="D122" s="171"/>
      <c r="E122" s="171"/>
      <c r="F122" s="115"/>
      <c r="G122" s="115"/>
      <c r="H122" s="115"/>
      <c r="I122" s="115"/>
      <c r="J122" s="115"/>
      <c r="K122" s="115"/>
      <c r="L122" s="115"/>
      <c r="M122" s="115"/>
    </row>
    <row r="123" spans="1:13" s="221" customFormat="1" x14ac:dyDescent="0.25">
      <c r="A123" s="222"/>
      <c r="B123" s="170"/>
      <c r="C123" s="115"/>
      <c r="D123" s="171"/>
      <c r="E123" s="171"/>
      <c r="F123" s="115"/>
      <c r="G123" s="115"/>
      <c r="H123" s="115"/>
      <c r="I123" s="115"/>
      <c r="J123" s="115"/>
      <c r="K123" s="115"/>
      <c r="L123" s="115"/>
      <c r="M123" s="115"/>
    </row>
    <row r="124" spans="1:13" s="221" customFormat="1" x14ac:dyDescent="0.25">
      <c r="A124" s="222"/>
      <c r="B124" s="170"/>
      <c r="C124" s="115"/>
      <c r="D124" s="171"/>
      <c r="E124" s="171"/>
      <c r="F124" s="115"/>
      <c r="G124" s="115"/>
      <c r="H124" s="115"/>
      <c r="I124" s="115"/>
      <c r="J124" s="115"/>
      <c r="K124" s="115"/>
      <c r="L124" s="115"/>
      <c r="M124" s="115"/>
    </row>
    <row r="125" spans="1:13" s="221" customFormat="1" x14ac:dyDescent="0.25">
      <c r="A125" s="222"/>
      <c r="B125" s="170"/>
      <c r="C125" s="115"/>
      <c r="D125" s="171"/>
      <c r="E125" s="171"/>
      <c r="F125" s="115"/>
      <c r="G125" s="115"/>
      <c r="H125" s="115"/>
      <c r="I125" s="115"/>
      <c r="J125" s="115"/>
      <c r="K125" s="115"/>
      <c r="L125" s="115"/>
      <c r="M125" s="115"/>
    </row>
    <row r="126" spans="1:13" s="221" customFormat="1" x14ac:dyDescent="0.25">
      <c r="A126" s="222"/>
      <c r="B126" s="170"/>
      <c r="C126" s="115"/>
      <c r="D126" s="171"/>
      <c r="E126" s="171"/>
      <c r="F126" s="115"/>
      <c r="G126" s="115"/>
      <c r="H126" s="115"/>
      <c r="I126" s="115"/>
      <c r="J126" s="115"/>
      <c r="K126" s="115"/>
      <c r="L126" s="115"/>
      <c r="M126" s="115"/>
    </row>
    <row r="127" spans="1:13" s="221" customFormat="1" x14ac:dyDescent="0.25">
      <c r="A127" s="222"/>
      <c r="B127" s="170"/>
      <c r="C127" s="115"/>
      <c r="D127" s="171"/>
      <c r="E127" s="171"/>
      <c r="F127" s="115"/>
      <c r="G127" s="115"/>
      <c r="H127" s="115"/>
      <c r="I127" s="115"/>
      <c r="J127" s="115"/>
      <c r="K127" s="115"/>
      <c r="L127" s="115"/>
      <c r="M127" s="115"/>
    </row>
    <row r="128" spans="1:13" s="221" customFormat="1" x14ac:dyDescent="0.25">
      <c r="A128" s="222"/>
      <c r="B128" s="170"/>
      <c r="C128" s="115"/>
      <c r="D128" s="171"/>
      <c r="E128" s="171"/>
      <c r="F128" s="115"/>
      <c r="G128" s="115"/>
      <c r="H128" s="115"/>
      <c r="I128" s="115"/>
      <c r="J128" s="115"/>
      <c r="K128" s="115"/>
      <c r="L128" s="115"/>
      <c r="M128" s="115"/>
    </row>
    <row r="129" spans="1:13" s="221" customFormat="1" x14ac:dyDescent="0.25">
      <c r="A129" s="222"/>
      <c r="B129" s="170"/>
      <c r="C129" s="115"/>
      <c r="D129" s="171"/>
      <c r="E129" s="171"/>
      <c r="F129" s="115"/>
      <c r="G129" s="115"/>
      <c r="H129" s="115"/>
      <c r="I129" s="115"/>
      <c r="J129" s="115"/>
      <c r="K129" s="115"/>
      <c r="L129" s="115"/>
      <c r="M129" s="115"/>
    </row>
    <row r="130" spans="1:13" s="221" customFormat="1" x14ac:dyDescent="0.25">
      <c r="A130" s="222"/>
      <c r="B130" s="170"/>
      <c r="C130" s="115"/>
      <c r="D130" s="171"/>
      <c r="E130" s="171"/>
      <c r="F130" s="115"/>
      <c r="G130" s="115"/>
      <c r="H130" s="115"/>
      <c r="I130" s="115"/>
      <c r="J130" s="115"/>
      <c r="K130" s="115"/>
      <c r="L130" s="115"/>
      <c r="M130" s="115"/>
    </row>
    <row r="131" spans="1:13" s="221" customFormat="1" x14ac:dyDescent="0.25">
      <c r="A131" s="222"/>
      <c r="B131" s="170"/>
      <c r="C131" s="115"/>
      <c r="D131" s="171"/>
      <c r="E131" s="171"/>
      <c r="F131" s="115"/>
      <c r="G131" s="115"/>
      <c r="H131" s="115"/>
      <c r="I131" s="115"/>
      <c r="J131" s="115"/>
      <c r="K131" s="115"/>
      <c r="L131" s="115"/>
      <c r="M131" s="115"/>
    </row>
    <row r="132" spans="1:13" s="221" customFormat="1" x14ac:dyDescent="0.25">
      <c r="A132" s="222"/>
      <c r="B132" s="170"/>
      <c r="C132" s="115"/>
      <c r="D132" s="171"/>
      <c r="E132" s="171"/>
      <c r="F132" s="115"/>
      <c r="G132" s="115"/>
      <c r="H132" s="115"/>
      <c r="I132" s="115"/>
      <c r="J132" s="115"/>
      <c r="K132" s="115"/>
      <c r="L132" s="115"/>
      <c r="M132" s="115"/>
    </row>
    <row r="133" spans="1:13" s="221" customFormat="1" x14ac:dyDescent="0.25">
      <c r="A133" s="222"/>
      <c r="B133" s="170"/>
      <c r="C133" s="115"/>
      <c r="D133" s="171"/>
      <c r="E133" s="171"/>
      <c r="F133" s="115"/>
      <c r="G133" s="115"/>
      <c r="H133" s="115"/>
      <c r="I133" s="115"/>
      <c r="J133" s="115"/>
      <c r="K133" s="115"/>
      <c r="L133" s="115"/>
      <c r="M133" s="115"/>
    </row>
    <row r="134" spans="1:13" s="221" customFormat="1" x14ac:dyDescent="0.25">
      <c r="A134" s="222"/>
      <c r="B134" s="170"/>
      <c r="C134" s="115"/>
      <c r="D134" s="171"/>
      <c r="E134" s="171"/>
      <c r="F134" s="115"/>
      <c r="G134" s="115"/>
      <c r="H134" s="115"/>
      <c r="I134" s="115"/>
      <c r="J134" s="115"/>
      <c r="K134" s="115"/>
      <c r="L134" s="115"/>
      <c r="M134" s="115"/>
    </row>
    <row r="135" spans="1:13" s="221" customFormat="1" x14ac:dyDescent="0.25">
      <c r="A135" s="222"/>
      <c r="B135" s="170"/>
      <c r="C135" s="115"/>
      <c r="D135" s="171"/>
      <c r="E135" s="171"/>
      <c r="F135" s="115"/>
      <c r="G135" s="115"/>
      <c r="H135" s="115"/>
      <c r="I135" s="115"/>
      <c r="J135" s="115"/>
      <c r="K135" s="115"/>
      <c r="L135" s="115"/>
      <c r="M135" s="115"/>
    </row>
    <row r="136" spans="1:13" s="221" customFormat="1" x14ac:dyDescent="0.25">
      <c r="A136" s="222"/>
      <c r="B136" s="170"/>
      <c r="C136" s="115"/>
      <c r="D136" s="171"/>
      <c r="E136" s="171"/>
      <c r="F136" s="115"/>
      <c r="G136" s="115"/>
      <c r="H136" s="115"/>
      <c r="I136" s="115"/>
      <c r="J136" s="115"/>
      <c r="K136" s="115"/>
      <c r="L136" s="115"/>
      <c r="M136" s="115"/>
    </row>
    <row r="137" spans="1:13" s="221" customFormat="1" x14ac:dyDescent="0.25">
      <c r="A137" s="222"/>
      <c r="B137" s="170"/>
      <c r="C137" s="115"/>
      <c r="D137" s="171"/>
      <c r="E137" s="171"/>
      <c r="F137" s="115"/>
      <c r="G137" s="115"/>
      <c r="H137" s="115"/>
      <c r="I137" s="115"/>
      <c r="J137" s="115"/>
      <c r="K137" s="115"/>
      <c r="L137" s="115"/>
      <c r="M137" s="115"/>
    </row>
    <row r="138" spans="1:13" s="221" customFormat="1" x14ac:dyDescent="0.25">
      <c r="A138" s="222"/>
      <c r="B138" s="170"/>
      <c r="C138" s="115"/>
      <c r="D138" s="171"/>
      <c r="E138" s="171"/>
      <c r="F138" s="115"/>
      <c r="G138" s="115"/>
      <c r="H138" s="115"/>
      <c r="I138" s="115"/>
      <c r="J138" s="115"/>
      <c r="K138" s="115"/>
      <c r="L138" s="115"/>
      <c r="M138" s="115"/>
    </row>
    <row r="139" spans="1:13" s="221" customFormat="1" x14ac:dyDescent="0.25">
      <c r="A139" s="222"/>
      <c r="B139" s="170"/>
      <c r="C139" s="115"/>
      <c r="D139" s="171"/>
      <c r="E139" s="171"/>
      <c r="F139" s="115"/>
      <c r="G139" s="115"/>
      <c r="H139" s="115"/>
      <c r="I139" s="115"/>
      <c r="J139" s="115"/>
      <c r="K139" s="115"/>
      <c r="L139" s="115"/>
      <c r="M139" s="115"/>
    </row>
    <row r="140" spans="1:13" s="221" customFormat="1" x14ac:dyDescent="0.25">
      <c r="A140" s="222"/>
      <c r="B140" s="170"/>
      <c r="C140" s="115"/>
      <c r="D140" s="171"/>
      <c r="E140" s="171"/>
      <c r="F140" s="115"/>
      <c r="G140" s="115"/>
      <c r="H140" s="115"/>
      <c r="I140" s="115"/>
      <c r="J140" s="115"/>
      <c r="K140" s="115"/>
      <c r="L140" s="115"/>
      <c r="M140" s="115"/>
    </row>
    <row r="141" spans="1:13" s="221" customFormat="1" x14ac:dyDescent="0.25">
      <c r="A141" s="222"/>
      <c r="B141" s="170"/>
      <c r="C141" s="115"/>
      <c r="D141" s="171"/>
      <c r="E141" s="171"/>
      <c r="F141" s="115"/>
      <c r="G141" s="115"/>
      <c r="H141" s="115"/>
      <c r="I141" s="115"/>
      <c r="J141" s="115"/>
      <c r="K141" s="115"/>
      <c r="L141" s="115"/>
      <c r="M141" s="115"/>
    </row>
    <row r="142" spans="1:13" s="221" customFormat="1" x14ac:dyDescent="0.25">
      <c r="A142" s="222"/>
      <c r="B142" s="170"/>
      <c r="C142" s="115"/>
      <c r="D142" s="171"/>
      <c r="E142" s="171"/>
      <c r="F142" s="115"/>
      <c r="G142" s="115"/>
      <c r="H142" s="115"/>
      <c r="I142" s="115"/>
      <c r="J142" s="115"/>
      <c r="K142" s="115"/>
      <c r="L142" s="115"/>
      <c r="M142" s="115"/>
    </row>
    <row r="143" spans="1:13" s="221" customFormat="1" x14ac:dyDescent="0.25">
      <c r="A143" s="222"/>
      <c r="B143" s="170"/>
      <c r="C143" s="115"/>
      <c r="D143" s="171"/>
      <c r="E143" s="171"/>
      <c r="F143" s="115"/>
      <c r="G143" s="115"/>
      <c r="H143" s="115"/>
      <c r="I143" s="115"/>
      <c r="J143" s="115"/>
      <c r="K143" s="115"/>
      <c r="L143" s="115"/>
      <c r="M143" s="115"/>
    </row>
    <row r="144" spans="1:13" s="221" customFormat="1" x14ac:dyDescent="0.25">
      <c r="A144" s="222"/>
      <c r="B144" s="170"/>
      <c r="C144" s="115"/>
      <c r="D144" s="171"/>
      <c r="E144" s="171"/>
      <c r="F144" s="115"/>
      <c r="G144" s="115"/>
      <c r="H144" s="115"/>
      <c r="I144" s="115"/>
      <c r="J144" s="115"/>
      <c r="K144" s="115"/>
      <c r="L144" s="115"/>
      <c r="M144" s="115"/>
    </row>
    <row r="145" spans="1:13" s="221" customFormat="1" x14ac:dyDescent="0.25">
      <c r="A145" s="222"/>
      <c r="B145" s="170"/>
      <c r="C145" s="115"/>
      <c r="D145" s="171"/>
      <c r="E145" s="171"/>
      <c r="F145" s="115"/>
      <c r="G145" s="115"/>
      <c r="H145" s="115"/>
      <c r="I145" s="115"/>
      <c r="J145" s="115"/>
      <c r="K145" s="115"/>
      <c r="L145" s="115"/>
      <c r="M145" s="115"/>
    </row>
    <row r="146" spans="1:13" s="221" customFormat="1" x14ac:dyDescent="0.25">
      <c r="A146" s="222"/>
      <c r="B146" s="170"/>
      <c r="C146" s="115"/>
      <c r="D146" s="171"/>
      <c r="E146" s="171"/>
      <c r="F146" s="115"/>
      <c r="G146" s="115"/>
      <c r="H146" s="115"/>
      <c r="I146" s="115"/>
      <c r="J146" s="115"/>
      <c r="K146" s="115"/>
      <c r="L146" s="115"/>
      <c r="M146" s="115"/>
    </row>
    <row r="147" spans="1:13" s="221" customFormat="1" x14ac:dyDescent="0.25">
      <c r="A147" s="222"/>
      <c r="B147" s="170"/>
      <c r="C147" s="115"/>
      <c r="D147" s="171"/>
      <c r="E147" s="171"/>
      <c r="F147" s="115"/>
      <c r="G147" s="115"/>
      <c r="H147" s="115"/>
      <c r="I147" s="115"/>
      <c r="J147" s="115"/>
      <c r="K147" s="115"/>
      <c r="L147" s="115"/>
      <c r="M147" s="115"/>
    </row>
    <row r="148" spans="1:13" s="221" customFormat="1" x14ac:dyDescent="0.25">
      <c r="A148" s="222"/>
      <c r="B148" s="170"/>
      <c r="C148" s="115"/>
      <c r="D148" s="171"/>
      <c r="E148" s="171"/>
      <c r="F148" s="115"/>
      <c r="G148" s="115"/>
      <c r="H148" s="115"/>
      <c r="I148" s="115"/>
      <c r="J148" s="115"/>
      <c r="K148" s="115"/>
      <c r="L148" s="115"/>
      <c r="M148" s="115"/>
    </row>
    <row r="149" spans="1:13" s="221" customFormat="1" x14ac:dyDescent="0.25">
      <c r="A149" s="222"/>
      <c r="B149" s="170"/>
      <c r="C149" s="115"/>
      <c r="D149" s="171"/>
      <c r="E149" s="171"/>
      <c r="F149" s="115"/>
      <c r="G149" s="115"/>
      <c r="H149" s="115"/>
      <c r="I149" s="115"/>
      <c r="J149" s="115"/>
      <c r="K149" s="115"/>
      <c r="L149" s="115"/>
      <c r="M149" s="115"/>
    </row>
    <row r="150" spans="1:13" s="221" customFormat="1" x14ac:dyDescent="0.25">
      <c r="A150" s="222"/>
      <c r="B150" s="170"/>
      <c r="C150" s="115"/>
      <c r="D150" s="171"/>
      <c r="E150" s="171"/>
      <c r="F150" s="115"/>
      <c r="G150" s="115"/>
      <c r="H150" s="115"/>
      <c r="I150" s="115"/>
      <c r="J150" s="115"/>
      <c r="K150" s="115"/>
      <c r="L150" s="115"/>
      <c r="M150" s="115"/>
    </row>
    <row r="151" spans="1:13" s="221" customFormat="1" x14ac:dyDescent="0.25">
      <c r="A151" s="222"/>
      <c r="B151" s="170"/>
      <c r="C151" s="115"/>
      <c r="D151" s="171"/>
      <c r="E151" s="171"/>
      <c r="F151" s="115"/>
      <c r="G151" s="115"/>
      <c r="H151" s="115"/>
      <c r="I151" s="115"/>
      <c r="J151" s="115"/>
      <c r="K151" s="115"/>
      <c r="L151" s="115"/>
      <c r="M151" s="115"/>
    </row>
    <row r="152" spans="1:13" s="221" customFormat="1" x14ac:dyDescent="0.25">
      <c r="A152" s="222"/>
      <c r="B152" s="170"/>
      <c r="C152" s="115"/>
      <c r="D152" s="171"/>
      <c r="E152" s="171"/>
      <c r="F152" s="115"/>
      <c r="G152" s="115"/>
      <c r="H152" s="115"/>
      <c r="I152" s="115"/>
      <c r="J152" s="115"/>
      <c r="K152" s="115"/>
      <c r="L152" s="115"/>
      <c r="M152" s="115"/>
    </row>
    <row r="153" spans="1:13" s="221" customFormat="1" x14ac:dyDescent="0.25">
      <c r="A153" s="222"/>
      <c r="B153" s="170"/>
      <c r="C153" s="115"/>
      <c r="D153" s="171"/>
      <c r="E153" s="171"/>
      <c r="F153" s="115"/>
      <c r="G153" s="115"/>
      <c r="H153" s="115"/>
      <c r="I153" s="115"/>
      <c r="J153" s="115"/>
      <c r="K153" s="115"/>
      <c r="L153" s="115"/>
      <c r="M153" s="115"/>
    </row>
    <row r="154" spans="1:13" s="221" customFormat="1" x14ac:dyDescent="0.25">
      <c r="A154" s="222"/>
      <c r="B154" s="170"/>
      <c r="C154" s="115"/>
      <c r="D154" s="171"/>
      <c r="E154" s="171"/>
      <c r="F154" s="115"/>
      <c r="G154" s="115"/>
      <c r="H154" s="115"/>
      <c r="I154" s="115"/>
      <c r="J154" s="115"/>
      <c r="K154" s="115"/>
      <c r="L154" s="115"/>
      <c r="M154" s="115"/>
    </row>
    <row r="155" spans="1:13" s="221" customFormat="1" x14ac:dyDescent="0.25">
      <c r="A155" s="222"/>
      <c r="B155" s="170"/>
      <c r="C155" s="115"/>
      <c r="D155" s="171"/>
      <c r="E155" s="171"/>
      <c r="F155" s="115"/>
      <c r="G155" s="115"/>
      <c r="H155" s="115"/>
      <c r="I155" s="115"/>
      <c r="J155" s="115"/>
      <c r="K155" s="115"/>
      <c r="L155" s="115"/>
      <c r="M155" s="115"/>
    </row>
    <row r="156" spans="1:13" s="221" customFormat="1" x14ac:dyDescent="0.25">
      <c r="A156" s="222"/>
      <c r="B156" s="170"/>
      <c r="C156" s="115"/>
      <c r="D156" s="171"/>
      <c r="E156" s="171"/>
      <c r="F156" s="115"/>
      <c r="G156" s="115"/>
      <c r="H156" s="115"/>
      <c r="I156" s="115"/>
      <c r="J156" s="115"/>
      <c r="K156" s="115"/>
      <c r="L156" s="115"/>
      <c r="M156" s="115"/>
    </row>
    <row r="157" spans="1:13" s="221" customFormat="1" x14ac:dyDescent="0.25">
      <c r="A157" s="222"/>
      <c r="B157" s="170"/>
      <c r="C157" s="115"/>
      <c r="D157" s="171"/>
      <c r="E157" s="171"/>
      <c r="F157" s="115"/>
      <c r="G157" s="115"/>
      <c r="H157" s="115"/>
      <c r="I157" s="115"/>
      <c r="J157" s="115"/>
      <c r="K157" s="115"/>
      <c r="L157" s="115"/>
      <c r="M157" s="115"/>
    </row>
    <row r="158" spans="1:13" s="221" customFormat="1" x14ac:dyDescent="0.25">
      <c r="A158" s="222"/>
      <c r="B158" s="170"/>
      <c r="C158" s="115"/>
      <c r="D158" s="171"/>
      <c r="E158" s="171"/>
      <c r="F158" s="115"/>
      <c r="G158" s="115"/>
      <c r="H158" s="115"/>
      <c r="I158" s="115"/>
      <c r="J158" s="115"/>
      <c r="K158" s="115"/>
      <c r="L158" s="115"/>
      <c r="M158" s="115"/>
    </row>
    <row r="159" spans="1:13" s="221" customFormat="1" x14ac:dyDescent="0.25">
      <c r="A159" s="222"/>
      <c r="B159" s="170"/>
      <c r="C159" s="115"/>
      <c r="D159" s="171"/>
      <c r="E159" s="171"/>
      <c r="F159" s="115"/>
      <c r="G159" s="115"/>
      <c r="H159" s="115"/>
      <c r="I159" s="115"/>
      <c r="J159" s="115"/>
      <c r="K159" s="115"/>
      <c r="L159" s="115"/>
      <c r="M159" s="115"/>
    </row>
    <row r="160" spans="1:13" s="221" customFormat="1" x14ac:dyDescent="0.25">
      <c r="A160" s="222"/>
      <c r="B160" s="170"/>
      <c r="C160" s="115"/>
      <c r="D160" s="171"/>
      <c r="E160" s="171"/>
      <c r="F160" s="115"/>
      <c r="G160" s="115"/>
      <c r="H160" s="115"/>
      <c r="I160" s="115"/>
      <c r="J160" s="115"/>
      <c r="K160" s="115"/>
      <c r="L160" s="115"/>
      <c r="M160" s="115"/>
    </row>
    <row r="161" spans="1:13" s="221" customFormat="1" x14ac:dyDescent="0.25">
      <c r="A161" s="222"/>
      <c r="B161" s="170"/>
      <c r="C161" s="115"/>
      <c r="D161" s="171"/>
      <c r="E161" s="171"/>
      <c r="F161" s="115"/>
      <c r="G161" s="115"/>
      <c r="H161" s="115"/>
      <c r="I161" s="115"/>
      <c r="J161" s="115"/>
      <c r="K161" s="115"/>
      <c r="L161" s="115"/>
      <c r="M161" s="115"/>
    </row>
    <row r="162" spans="1:13" s="221" customFormat="1" x14ac:dyDescent="0.25">
      <c r="A162" s="222"/>
      <c r="B162" s="170"/>
      <c r="C162" s="115"/>
      <c r="D162" s="171"/>
      <c r="E162" s="171"/>
      <c r="F162" s="115"/>
      <c r="G162" s="115"/>
      <c r="H162" s="115"/>
      <c r="I162" s="115"/>
      <c r="J162" s="115"/>
      <c r="K162" s="115"/>
      <c r="L162" s="115"/>
      <c r="M162" s="115"/>
    </row>
    <row r="163" spans="1:13" s="221" customFormat="1" x14ac:dyDescent="0.25">
      <c r="A163" s="222"/>
      <c r="B163" s="170"/>
      <c r="C163" s="115"/>
      <c r="D163" s="171"/>
      <c r="E163" s="171"/>
      <c r="F163" s="115"/>
      <c r="G163" s="115"/>
      <c r="H163" s="115"/>
      <c r="I163" s="115"/>
      <c r="J163" s="115"/>
      <c r="K163" s="115"/>
      <c r="L163" s="115"/>
      <c r="M163" s="115"/>
    </row>
    <row r="164" spans="1:13" s="221" customFormat="1" x14ac:dyDescent="0.25">
      <c r="A164" s="222"/>
      <c r="B164" s="170"/>
      <c r="C164" s="115"/>
      <c r="D164" s="171"/>
      <c r="E164" s="171"/>
      <c r="F164" s="115"/>
      <c r="G164" s="115"/>
      <c r="H164" s="115"/>
      <c r="I164" s="115"/>
      <c r="J164" s="115"/>
      <c r="K164" s="115"/>
      <c r="L164" s="115"/>
      <c r="M164" s="115"/>
    </row>
    <row r="165" spans="1:13" s="221" customFormat="1" x14ac:dyDescent="0.25">
      <c r="A165" s="222"/>
      <c r="B165" s="170"/>
      <c r="C165" s="115"/>
      <c r="D165" s="171"/>
      <c r="E165" s="171"/>
      <c r="F165" s="115"/>
      <c r="G165" s="115"/>
      <c r="H165" s="115"/>
      <c r="I165" s="115"/>
      <c r="J165" s="115"/>
      <c r="K165" s="115"/>
      <c r="L165" s="115"/>
      <c r="M165" s="115"/>
    </row>
    <row r="166" spans="1:13" s="221" customFormat="1" x14ac:dyDescent="0.25">
      <c r="A166" s="222"/>
      <c r="B166" s="170"/>
      <c r="C166" s="115"/>
      <c r="D166" s="171"/>
      <c r="E166" s="171"/>
      <c r="F166" s="115"/>
      <c r="G166" s="115"/>
      <c r="H166" s="115"/>
      <c r="I166" s="115"/>
      <c r="J166" s="115"/>
      <c r="K166" s="115"/>
      <c r="L166" s="115"/>
      <c r="M166" s="115"/>
    </row>
    <row r="167" spans="1:13" s="221" customFormat="1" x14ac:dyDescent="0.25">
      <c r="A167" s="222"/>
      <c r="B167" s="170"/>
      <c r="C167" s="115"/>
      <c r="D167" s="171"/>
      <c r="E167" s="171"/>
      <c r="F167" s="115"/>
      <c r="G167" s="115"/>
      <c r="H167" s="115"/>
      <c r="I167" s="115"/>
      <c r="J167" s="115"/>
      <c r="K167" s="115"/>
      <c r="L167" s="115"/>
      <c r="M167" s="115"/>
    </row>
    <row r="168" spans="1:13" s="221" customFormat="1" x14ac:dyDescent="0.25">
      <c r="A168" s="222"/>
      <c r="B168" s="170"/>
      <c r="C168" s="115"/>
      <c r="D168" s="171"/>
      <c r="E168" s="171"/>
      <c r="F168" s="115"/>
      <c r="G168" s="115"/>
      <c r="H168" s="115"/>
      <c r="I168" s="115"/>
      <c r="J168" s="115"/>
      <c r="K168" s="115"/>
      <c r="L168" s="115"/>
      <c r="M168" s="115"/>
    </row>
    <row r="169" spans="1:13" s="221" customFormat="1" x14ac:dyDescent="0.25">
      <c r="A169" s="222"/>
      <c r="B169" s="170"/>
      <c r="C169" s="115"/>
      <c r="D169" s="171"/>
      <c r="E169" s="171"/>
      <c r="F169" s="115"/>
      <c r="G169" s="115"/>
      <c r="H169" s="115"/>
      <c r="I169" s="115"/>
      <c r="J169" s="115"/>
      <c r="K169" s="115"/>
      <c r="L169" s="115"/>
      <c r="M169" s="115"/>
    </row>
    <row r="170" spans="1:13" s="221" customFormat="1" x14ac:dyDescent="0.25">
      <c r="A170" s="222"/>
      <c r="B170" s="170"/>
      <c r="C170" s="115"/>
      <c r="D170" s="171"/>
      <c r="E170" s="171"/>
      <c r="F170" s="115"/>
      <c r="G170" s="115"/>
      <c r="H170" s="115"/>
      <c r="I170" s="115"/>
      <c r="J170" s="115"/>
      <c r="K170" s="115"/>
      <c r="L170" s="115"/>
      <c r="M170" s="115"/>
    </row>
    <row r="171" spans="1:13" s="221" customFormat="1" x14ac:dyDescent="0.25">
      <c r="A171" s="222"/>
      <c r="B171" s="170"/>
      <c r="C171" s="115"/>
      <c r="D171" s="171"/>
      <c r="E171" s="171"/>
      <c r="F171" s="115"/>
      <c r="G171" s="115"/>
      <c r="H171" s="115"/>
      <c r="I171" s="115"/>
      <c r="J171" s="115"/>
      <c r="K171" s="115"/>
      <c r="L171" s="115"/>
      <c r="M171" s="115"/>
    </row>
    <row r="172" spans="1:13" s="221" customFormat="1" x14ac:dyDescent="0.25">
      <c r="A172" s="222"/>
      <c r="B172" s="170"/>
      <c r="C172" s="115"/>
      <c r="D172" s="171"/>
      <c r="E172" s="171"/>
      <c r="F172" s="115"/>
      <c r="G172" s="115"/>
      <c r="H172" s="115"/>
      <c r="I172" s="115"/>
      <c r="J172" s="115"/>
      <c r="K172" s="115"/>
      <c r="L172" s="115"/>
      <c r="M172" s="115"/>
    </row>
    <row r="173" spans="1:13" s="221" customFormat="1" x14ac:dyDescent="0.25">
      <c r="A173" s="222"/>
      <c r="B173" s="170"/>
      <c r="C173" s="115"/>
      <c r="D173" s="171"/>
      <c r="E173" s="171"/>
      <c r="F173" s="115"/>
      <c r="G173" s="115"/>
      <c r="H173" s="115"/>
      <c r="I173" s="115"/>
      <c r="J173" s="115"/>
      <c r="K173" s="115"/>
      <c r="L173" s="115"/>
      <c r="M173" s="115"/>
    </row>
    <row r="174" spans="1:13" s="221" customFormat="1" x14ac:dyDescent="0.25">
      <c r="A174" s="222"/>
      <c r="B174" s="170"/>
      <c r="C174" s="115"/>
      <c r="D174" s="171"/>
      <c r="E174" s="171"/>
      <c r="F174" s="115"/>
      <c r="G174" s="115"/>
      <c r="H174" s="115"/>
      <c r="I174" s="115"/>
      <c r="J174" s="115"/>
      <c r="K174" s="115"/>
      <c r="L174" s="115"/>
      <c r="M174" s="115"/>
    </row>
    <row r="175" spans="1:13" s="221" customFormat="1" x14ac:dyDescent="0.25">
      <c r="A175" s="222"/>
      <c r="B175" s="170"/>
      <c r="C175" s="115"/>
      <c r="D175" s="171"/>
      <c r="E175" s="171"/>
      <c r="F175" s="115"/>
      <c r="G175" s="115"/>
      <c r="H175" s="115"/>
      <c r="I175" s="115"/>
      <c r="J175" s="115"/>
      <c r="K175" s="115"/>
      <c r="L175" s="115"/>
      <c r="M175" s="115"/>
    </row>
    <row r="176" spans="1:13" s="221" customFormat="1" x14ac:dyDescent="0.25">
      <c r="A176" s="222"/>
      <c r="B176" s="170"/>
      <c r="C176" s="115"/>
      <c r="D176" s="171"/>
      <c r="E176" s="171"/>
      <c r="F176" s="115"/>
      <c r="G176" s="115"/>
      <c r="H176" s="115"/>
      <c r="I176" s="115"/>
      <c r="J176" s="115"/>
      <c r="K176" s="115"/>
      <c r="L176" s="115"/>
      <c r="M176" s="115"/>
    </row>
    <row r="177" spans="1:13" s="221" customFormat="1" x14ac:dyDescent="0.25">
      <c r="A177" s="222"/>
      <c r="B177" s="170"/>
      <c r="C177" s="115"/>
      <c r="D177" s="171"/>
      <c r="E177" s="171"/>
      <c r="F177" s="115"/>
      <c r="G177" s="115"/>
      <c r="H177" s="115"/>
      <c r="I177" s="115"/>
      <c r="J177" s="115"/>
      <c r="K177" s="115"/>
      <c r="L177" s="115"/>
      <c r="M177" s="115"/>
    </row>
    <row r="178" spans="1:13" s="221" customFormat="1" x14ac:dyDescent="0.25">
      <c r="A178" s="222"/>
      <c r="B178" s="170"/>
      <c r="C178" s="115"/>
      <c r="D178" s="171"/>
      <c r="E178" s="171"/>
      <c r="F178" s="115"/>
      <c r="G178" s="115"/>
      <c r="H178" s="115"/>
      <c r="I178" s="115"/>
      <c r="J178" s="115"/>
      <c r="K178" s="115"/>
      <c r="L178" s="115"/>
      <c r="M178" s="115"/>
    </row>
    <row r="179" spans="1:13" s="221" customFormat="1" x14ac:dyDescent="0.25">
      <c r="A179" s="222"/>
      <c r="B179" s="170"/>
      <c r="C179" s="115"/>
      <c r="D179" s="171"/>
      <c r="E179" s="171"/>
      <c r="F179" s="115"/>
      <c r="G179" s="115"/>
      <c r="H179" s="115"/>
      <c r="I179" s="115"/>
      <c r="J179" s="115"/>
      <c r="K179" s="115"/>
      <c r="L179" s="115"/>
      <c r="M179" s="115"/>
    </row>
    <row r="180" spans="1:13" s="221" customFormat="1" x14ac:dyDescent="0.25">
      <c r="A180" s="222"/>
      <c r="B180" s="170"/>
      <c r="C180" s="115"/>
      <c r="D180" s="171"/>
      <c r="E180" s="171"/>
      <c r="F180" s="115"/>
      <c r="G180" s="115"/>
      <c r="H180" s="115"/>
      <c r="I180" s="115"/>
      <c r="J180" s="115"/>
      <c r="K180" s="115"/>
      <c r="L180" s="115"/>
      <c r="M180" s="115"/>
    </row>
    <row r="181" spans="1:13" s="221" customFormat="1" x14ac:dyDescent="0.25">
      <c r="A181" s="222"/>
      <c r="B181" s="170"/>
      <c r="C181" s="115"/>
      <c r="D181" s="171"/>
      <c r="E181" s="171"/>
      <c r="F181" s="115"/>
      <c r="G181" s="115"/>
      <c r="H181" s="115"/>
      <c r="I181" s="115"/>
      <c r="J181" s="115"/>
      <c r="K181" s="115"/>
      <c r="L181" s="115"/>
      <c r="M181" s="115"/>
    </row>
    <row r="182" spans="1:13" s="221" customFormat="1" x14ac:dyDescent="0.25">
      <c r="A182" s="222"/>
      <c r="B182" s="170"/>
      <c r="C182" s="115"/>
      <c r="D182" s="171"/>
      <c r="E182" s="171"/>
      <c r="F182" s="115"/>
      <c r="G182" s="115"/>
      <c r="H182" s="115"/>
      <c r="I182" s="115"/>
      <c r="J182" s="115"/>
      <c r="K182" s="115"/>
      <c r="L182" s="115"/>
      <c r="M182" s="115"/>
    </row>
    <row r="183" spans="1:13" s="221" customFormat="1" x14ac:dyDescent="0.25">
      <c r="A183" s="222"/>
      <c r="B183" s="170"/>
      <c r="C183" s="115"/>
      <c r="D183" s="171"/>
      <c r="E183" s="171"/>
      <c r="F183" s="115"/>
      <c r="G183" s="115"/>
      <c r="H183" s="115"/>
      <c r="I183" s="115"/>
      <c r="J183" s="115"/>
      <c r="K183" s="115"/>
      <c r="L183" s="115"/>
      <c r="M183" s="115"/>
    </row>
    <row r="184" spans="1:13" s="221" customFormat="1" x14ac:dyDescent="0.25">
      <c r="A184" s="222"/>
      <c r="B184" s="170"/>
      <c r="C184" s="115"/>
      <c r="D184" s="171"/>
      <c r="E184" s="171"/>
      <c r="F184" s="115"/>
      <c r="G184" s="115"/>
      <c r="H184" s="115"/>
      <c r="I184" s="115"/>
      <c r="J184" s="115"/>
      <c r="K184" s="115"/>
      <c r="L184" s="115"/>
      <c r="M184" s="115"/>
    </row>
    <row r="185" spans="1:13" s="221" customFormat="1" x14ac:dyDescent="0.25">
      <c r="A185" s="222"/>
      <c r="B185" s="170"/>
      <c r="C185" s="115"/>
      <c r="D185" s="171"/>
      <c r="E185" s="171"/>
      <c r="F185" s="115"/>
      <c r="G185" s="115"/>
      <c r="H185" s="115"/>
      <c r="I185" s="115"/>
      <c r="J185" s="115"/>
      <c r="K185" s="115"/>
      <c r="L185" s="115"/>
      <c r="M185" s="115"/>
    </row>
    <row r="186" spans="1:13" s="221" customFormat="1" x14ac:dyDescent="0.25">
      <c r="A186" s="222"/>
      <c r="B186" s="170"/>
      <c r="C186" s="115"/>
      <c r="D186" s="171"/>
      <c r="E186" s="171"/>
      <c r="F186" s="115"/>
      <c r="G186" s="115"/>
      <c r="H186" s="115"/>
      <c r="I186" s="115"/>
      <c r="J186" s="115"/>
      <c r="K186" s="115"/>
      <c r="L186" s="115"/>
      <c r="M186" s="115"/>
    </row>
    <row r="187" spans="1:13" s="221" customFormat="1" x14ac:dyDescent="0.25">
      <c r="A187" s="222"/>
      <c r="B187" s="170"/>
      <c r="C187" s="115"/>
      <c r="D187" s="171"/>
      <c r="E187" s="171"/>
      <c r="F187" s="115"/>
      <c r="G187" s="115"/>
      <c r="H187" s="115"/>
      <c r="I187" s="115"/>
      <c r="J187" s="115"/>
      <c r="K187" s="115"/>
      <c r="L187" s="115"/>
      <c r="M187" s="115"/>
    </row>
    <row r="188" spans="1:13" s="221" customFormat="1" x14ac:dyDescent="0.25">
      <c r="A188" s="222"/>
      <c r="B188" s="170"/>
      <c r="C188" s="115"/>
      <c r="D188" s="171"/>
      <c r="E188" s="171"/>
      <c r="F188" s="115"/>
      <c r="G188" s="115"/>
      <c r="H188" s="115"/>
      <c r="I188" s="115"/>
      <c r="J188" s="115"/>
      <c r="K188" s="115"/>
      <c r="L188" s="115"/>
      <c r="M188" s="115"/>
    </row>
    <row r="189" spans="1:13" s="221" customFormat="1" x14ac:dyDescent="0.25">
      <c r="A189" s="222"/>
      <c r="B189" s="170"/>
      <c r="C189" s="115"/>
      <c r="D189" s="171"/>
      <c r="E189" s="171"/>
      <c r="F189" s="115"/>
      <c r="G189" s="115"/>
      <c r="H189" s="115"/>
      <c r="I189" s="115"/>
      <c r="J189" s="115"/>
      <c r="K189" s="115"/>
      <c r="L189" s="115"/>
      <c r="M189" s="115"/>
    </row>
    <row r="190" spans="1:13" s="221" customFormat="1" x14ac:dyDescent="0.25">
      <c r="A190" s="222"/>
      <c r="B190" s="170"/>
      <c r="C190" s="115"/>
      <c r="D190" s="171"/>
      <c r="E190" s="171"/>
      <c r="F190" s="115"/>
      <c r="G190" s="115"/>
      <c r="H190" s="115"/>
      <c r="I190" s="115"/>
      <c r="J190" s="115"/>
      <c r="K190" s="115"/>
      <c r="L190" s="115"/>
      <c r="M190" s="115"/>
    </row>
    <row r="191" spans="1:13" s="221" customFormat="1" x14ac:dyDescent="0.25">
      <c r="A191" s="222"/>
      <c r="B191" s="170"/>
      <c r="C191" s="115"/>
      <c r="D191" s="171"/>
      <c r="E191" s="171"/>
      <c r="F191" s="115"/>
      <c r="G191" s="115"/>
      <c r="H191" s="115"/>
      <c r="I191" s="115"/>
      <c r="J191" s="115"/>
      <c r="K191" s="115"/>
      <c r="L191" s="115"/>
      <c r="M191" s="115"/>
    </row>
    <row r="192" spans="1:13" s="221" customFormat="1" x14ac:dyDescent="0.25">
      <c r="A192" s="222"/>
      <c r="B192" s="170"/>
      <c r="C192" s="115"/>
      <c r="D192" s="171"/>
      <c r="E192" s="171"/>
      <c r="F192" s="115"/>
      <c r="G192" s="115"/>
      <c r="H192" s="115"/>
      <c r="I192" s="115"/>
      <c r="J192" s="115"/>
      <c r="K192" s="115"/>
      <c r="L192" s="115"/>
      <c r="M192" s="115"/>
    </row>
    <row r="193" spans="1:13" s="221" customFormat="1" x14ac:dyDescent="0.25">
      <c r="A193" s="222"/>
      <c r="B193" s="170"/>
      <c r="C193" s="115"/>
      <c r="D193" s="171"/>
      <c r="E193" s="171"/>
      <c r="F193" s="115"/>
      <c r="G193" s="115"/>
      <c r="H193" s="115"/>
      <c r="I193" s="115"/>
      <c r="J193" s="115"/>
      <c r="K193" s="115"/>
      <c r="L193" s="115"/>
      <c r="M193" s="115"/>
    </row>
    <row r="194" spans="1:13" s="221" customFormat="1" x14ac:dyDescent="0.25">
      <c r="A194" s="222"/>
      <c r="B194" s="170"/>
      <c r="C194" s="115"/>
      <c r="D194" s="171"/>
      <c r="E194" s="171"/>
      <c r="F194" s="115"/>
      <c r="G194" s="115"/>
      <c r="H194" s="115"/>
      <c r="I194" s="115"/>
      <c r="J194" s="115"/>
      <c r="K194" s="115"/>
      <c r="L194" s="115"/>
      <c r="M194" s="115"/>
    </row>
    <row r="195" spans="1:13" s="221" customFormat="1" x14ac:dyDescent="0.25">
      <c r="A195" s="222"/>
      <c r="B195" s="170"/>
      <c r="C195" s="115"/>
      <c r="D195" s="171"/>
      <c r="E195" s="171"/>
      <c r="F195" s="115"/>
      <c r="G195" s="115"/>
      <c r="H195" s="115"/>
      <c r="I195" s="115"/>
      <c r="J195" s="115"/>
      <c r="K195" s="115"/>
      <c r="L195" s="115"/>
      <c r="M195" s="115"/>
    </row>
    <row r="196" spans="1:13" s="221" customFormat="1" x14ac:dyDescent="0.25">
      <c r="A196" s="222"/>
      <c r="B196" s="170"/>
      <c r="C196" s="115"/>
      <c r="D196" s="171"/>
      <c r="E196" s="171"/>
      <c r="F196" s="115"/>
      <c r="G196" s="115"/>
      <c r="H196" s="115"/>
      <c r="I196" s="115"/>
      <c r="J196" s="115"/>
      <c r="K196" s="115"/>
      <c r="L196" s="115"/>
      <c r="M196" s="115"/>
    </row>
    <row r="197" spans="1:13" s="221" customFormat="1" x14ac:dyDescent="0.25">
      <c r="A197" s="222"/>
      <c r="B197" s="170"/>
      <c r="C197" s="115"/>
      <c r="D197" s="171"/>
      <c r="E197" s="171"/>
      <c r="F197" s="115"/>
      <c r="G197" s="115"/>
      <c r="H197" s="115"/>
      <c r="I197" s="115"/>
      <c r="J197" s="115"/>
      <c r="K197" s="115"/>
      <c r="L197" s="115"/>
      <c r="M197" s="115"/>
    </row>
    <row r="198" spans="1:13" s="221" customFormat="1" x14ac:dyDescent="0.25">
      <c r="A198" s="222"/>
      <c r="B198" s="170"/>
      <c r="C198" s="115"/>
      <c r="D198" s="171"/>
      <c r="E198" s="171"/>
      <c r="F198" s="115"/>
      <c r="G198" s="115"/>
      <c r="H198" s="115"/>
      <c r="I198" s="115"/>
      <c r="J198" s="115"/>
      <c r="K198" s="115"/>
      <c r="L198" s="115"/>
      <c r="M198" s="115"/>
    </row>
    <row r="199" spans="1:13" s="221" customFormat="1" x14ac:dyDescent="0.25">
      <c r="A199" s="222"/>
      <c r="B199" s="170"/>
      <c r="C199" s="115"/>
      <c r="D199" s="171"/>
      <c r="E199" s="171"/>
      <c r="F199" s="115"/>
      <c r="G199" s="115"/>
      <c r="H199" s="115"/>
      <c r="I199" s="115"/>
      <c r="J199" s="115"/>
      <c r="K199" s="115"/>
      <c r="L199" s="115"/>
      <c r="M199" s="115"/>
    </row>
    <row r="200" spans="1:13" s="221" customFormat="1" x14ac:dyDescent="0.25">
      <c r="A200" s="222"/>
      <c r="B200" s="170"/>
      <c r="C200" s="115"/>
      <c r="D200" s="171"/>
      <c r="E200" s="171"/>
      <c r="F200" s="115"/>
      <c r="G200" s="115"/>
      <c r="H200" s="115"/>
      <c r="I200" s="115"/>
      <c r="J200" s="115"/>
      <c r="K200" s="115"/>
      <c r="L200" s="115"/>
      <c r="M200" s="115"/>
    </row>
    <row r="201" spans="1:13" s="221" customFormat="1" x14ac:dyDescent="0.25">
      <c r="A201" s="222"/>
      <c r="B201" s="170"/>
      <c r="C201" s="115"/>
      <c r="D201" s="171"/>
      <c r="E201" s="171"/>
      <c r="F201" s="115"/>
      <c r="G201" s="115"/>
      <c r="H201" s="115"/>
      <c r="I201" s="115"/>
      <c r="J201" s="115"/>
      <c r="K201" s="115"/>
      <c r="L201" s="115"/>
      <c r="M201" s="115"/>
    </row>
    <row r="202" spans="1:13" s="221" customFormat="1" x14ac:dyDescent="0.25">
      <c r="A202" s="222"/>
      <c r="B202" s="170"/>
      <c r="C202" s="115"/>
      <c r="D202" s="171"/>
      <c r="E202" s="171"/>
      <c r="F202" s="115"/>
      <c r="G202" s="115"/>
      <c r="H202" s="115"/>
      <c r="I202" s="115"/>
      <c r="J202" s="115"/>
      <c r="K202" s="115"/>
      <c r="L202" s="115"/>
      <c r="M202" s="115"/>
    </row>
    <row r="203" spans="1:13" s="221" customFormat="1" x14ac:dyDescent="0.25">
      <c r="A203" s="222"/>
      <c r="B203" s="170"/>
      <c r="C203" s="115"/>
      <c r="D203" s="171"/>
      <c r="E203" s="171"/>
      <c r="F203" s="115"/>
      <c r="G203" s="115"/>
      <c r="H203" s="115"/>
      <c r="I203" s="115"/>
      <c r="J203" s="115"/>
      <c r="K203" s="115"/>
      <c r="L203" s="115"/>
      <c r="M203" s="115"/>
    </row>
    <row r="204" spans="1:13" s="221" customFormat="1" x14ac:dyDescent="0.25">
      <c r="A204" s="222"/>
      <c r="B204" s="170"/>
      <c r="C204" s="115"/>
      <c r="D204" s="171"/>
      <c r="E204" s="171"/>
      <c r="F204" s="115"/>
      <c r="G204" s="115"/>
      <c r="H204" s="115"/>
      <c r="I204" s="115"/>
      <c r="J204" s="115"/>
      <c r="K204" s="115"/>
      <c r="L204" s="115"/>
      <c r="M204" s="115"/>
    </row>
    <row r="205" spans="1:13" s="221" customFormat="1" x14ac:dyDescent="0.25">
      <c r="A205" s="222"/>
      <c r="B205" s="170"/>
      <c r="C205" s="115"/>
      <c r="D205" s="171"/>
      <c r="E205" s="171"/>
      <c r="F205" s="115"/>
      <c r="G205" s="115"/>
      <c r="H205" s="115"/>
      <c r="I205" s="115"/>
      <c r="J205" s="115"/>
      <c r="K205" s="115"/>
      <c r="L205" s="115"/>
      <c r="M205" s="115"/>
    </row>
    <row r="206" spans="1:13" s="221" customFormat="1" x14ac:dyDescent="0.25">
      <c r="A206" s="222"/>
      <c r="B206" s="170"/>
      <c r="C206" s="115"/>
      <c r="D206" s="171"/>
      <c r="E206" s="171"/>
      <c r="F206" s="115"/>
      <c r="G206" s="115"/>
      <c r="H206" s="115"/>
      <c r="I206" s="115"/>
      <c r="J206" s="115"/>
      <c r="K206" s="115"/>
      <c r="L206" s="115"/>
      <c r="M206" s="115"/>
    </row>
    <row r="207" spans="1:13" s="221" customFormat="1" x14ac:dyDescent="0.25">
      <c r="A207" s="222"/>
      <c r="B207" s="170"/>
      <c r="C207" s="115"/>
      <c r="D207" s="171"/>
      <c r="E207" s="171"/>
      <c r="F207" s="115"/>
      <c r="G207" s="115"/>
      <c r="H207" s="115"/>
      <c r="I207" s="115"/>
      <c r="J207" s="115"/>
      <c r="K207" s="115"/>
      <c r="L207" s="115"/>
      <c r="M207" s="115"/>
    </row>
    <row r="208" spans="1:13" s="221" customFormat="1" x14ac:dyDescent="0.25">
      <c r="A208" s="222"/>
      <c r="B208" s="170"/>
      <c r="C208" s="115"/>
      <c r="D208" s="171"/>
      <c r="E208" s="171"/>
      <c r="F208" s="115"/>
      <c r="G208" s="115"/>
      <c r="H208" s="115"/>
      <c r="I208" s="115"/>
      <c r="J208" s="115"/>
      <c r="K208" s="115"/>
      <c r="L208" s="115"/>
      <c r="M208" s="115"/>
    </row>
    <row r="209" spans="1:13" s="221" customFormat="1" x14ac:dyDescent="0.25">
      <c r="A209" s="222"/>
      <c r="B209" s="170"/>
      <c r="C209" s="115"/>
      <c r="D209" s="171"/>
      <c r="E209" s="171"/>
      <c r="F209" s="115"/>
      <c r="G209" s="115"/>
      <c r="H209" s="115"/>
      <c r="I209" s="115"/>
      <c r="J209" s="115"/>
      <c r="K209" s="115"/>
      <c r="L209" s="115"/>
      <c r="M209" s="115"/>
    </row>
    <row r="210" spans="1:13" s="221" customFormat="1" x14ac:dyDescent="0.25">
      <c r="A210" s="222"/>
      <c r="B210" s="170"/>
      <c r="C210" s="115"/>
      <c r="D210" s="171"/>
      <c r="E210" s="171"/>
      <c r="F210" s="115"/>
      <c r="G210" s="115"/>
      <c r="H210" s="115"/>
      <c r="I210" s="115"/>
      <c r="J210" s="115"/>
      <c r="K210" s="115"/>
      <c r="L210" s="115"/>
      <c r="M210" s="115"/>
    </row>
    <row r="211" spans="1:13" s="221" customFormat="1" x14ac:dyDescent="0.25">
      <c r="A211" s="222"/>
      <c r="B211" s="170"/>
      <c r="C211" s="115"/>
      <c r="D211" s="171"/>
      <c r="E211" s="171"/>
      <c r="F211" s="115"/>
      <c r="G211" s="115"/>
      <c r="H211" s="115"/>
      <c r="I211" s="115"/>
      <c r="J211" s="115"/>
      <c r="K211" s="115"/>
      <c r="L211" s="115"/>
      <c r="M211" s="115"/>
    </row>
    <row r="212" spans="1:13" s="221" customFormat="1" x14ac:dyDescent="0.25">
      <c r="A212" s="222"/>
      <c r="B212" s="170"/>
      <c r="C212" s="115"/>
      <c r="D212" s="171"/>
      <c r="E212" s="171"/>
      <c r="F212" s="115"/>
      <c r="G212" s="115"/>
      <c r="H212" s="115"/>
      <c r="I212" s="115"/>
      <c r="J212" s="115"/>
      <c r="K212" s="115"/>
      <c r="L212" s="115"/>
      <c r="M212" s="115"/>
    </row>
    <row r="213" spans="1:13" s="221" customFormat="1" x14ac:dyDescent="0.25">
      <c r="A213" s="222"/>
      <c r="B213" s="170"/>
      <c r="C213" s="115"/>
      <c r="D213" s="171"/>
      <c r="E213" s="171"/>
      <c r="F213" s="115"/>
      <c r="G213" s="115"/>
      <c r="H213" s="115"/>
      <c r="I213" s="115"/>
      <c r="J213" s="115"/>
      <c r="K213" s="115"/>
      <c r="L213" s="115"/>
      <c r="M213" s="115"/>
    </row>
    <row r="214" spans="1:13" s="221" customFormat="1" x14ac:dyDescent="0.25">
      <c r="A214" s="222"/>
      <c r="B214" s="170"/>
      <c r="C214" s="115"/>
      <c r="D214" s="171"/>
      <c r="E214" s="171"/>
      <c r="F214" s="115"/>
      <c r="G214" s="115"/>
      <c r="H214" s="115"/>
      <c r="I214" s="115"/>
      <c r="J214" s="115"/>
      <c r="K214" s="115"/>
      <c r="L214" s="115"/>
      <c r="M214" s="115"/>
    </row>
    <row r="215" spans="1:13" s="221" customFormat="1" x14ac:dyDescent="0.25">
      <c r="A215" s="222"/>
      <c r="B215" s="170"/>
      <c r="C215" s="115"/>
      <c r="D215" s="171"/>
      <c r="E215" s="171"/>
      <c r="F215" s="115"/>
      <c r="G215" s="115"/>
      <c r="H215" s="115"/>
      <c r="I215" s="115"/>
      <c r="J215" s="115"/>
      <c r="K215" s="115"/>
      <c r="L215" s="115"/>
      <c r="M215" s="115"/>
    </row>
    <row r="216" spans="1:13" s="221" customFormat="1" x14ac:dyDescent="0.25">
      <c r="A216" s="222"/>
      <c r="B216" s="170"/>
      <c r="C216" s="115"/>
      <c r="D216" s="171"/>
      <c r="E216" s="171"/>
      <c r="F216" s="115"/>
      <c r="G216" s="115"/>
      <c r="H216" s="115"/>
      <c r="I216" s="115"/>
      <c r="J216" s="115"/>
      <c r="K216" s="115"/>
      <c r="L216" s="115"/>
      <c r="M216" s="115"/>
    </row>
    <row r="217" spans="1:13" s="221" customFormat="1" x14ac:dyDescent="0.25">
      <c r="A217" s="222"/>
      <c r="B217" s="170"/>
      <c r="C217" s="115"/>
      <c r="D217" s="171"/>
      <c r="E217" s="171"/>
      <c r="F217" s="115"/>
      <c r="G217" s="115"/>
      <c r="H217" s="115"/>
      <c r="I217" s="115"/>
      <c r="J217" s="115"/>
      <c r="K217" s="115"/>
      <c r="L217" s="115"/>
      <c r="M217" s="115"/>
    </row>
    <row r="218" spans="1:13" s="221" customFormat="1" x14ac:dyDescent="0.25">
      <c r="A218" s="222"/>
      <c r="B218" s="170"/>
      <c r="C218" s="115"/>
      <c r="D218" s="171"/>
      <c r="E218" s="171"/>
      <c r="F218" s="115"/>
      <c r="G218" s="115"/>
      <c r="H218" s="115"/>
      <c r="I218" s="115"/>
      <c r="J218" s="115"/>
      <c r="K218" s="115"/>
      <c r="L218" s="115"/>
      <c r="M218" s="115"/>
    </row>
    <row r="219" spans="1:13" s="221" customFormat="1" x14ac:dyDescent="0.25">
      <c r="A219" s="222"/>
      <c r="B219" s="170"/>
      <c r="C219" s="115"/>
      <c r="D219" s="171"/>
      <c r="E219" s="171"/>
      <c r="F219" s="115"/>
      <c r="G219" s="115"/>
      <c r="H219" s="115"/>
      <c r="I219" s="115"/>
      <c r="J219" s="115"/>
      <c r="K219" s="115"/>
      <c r="L219" s="115"/>
      <c r="M219" s="115"/>
    </row>
    <row r="220" spans="1:13" s="221" customFormat="1" x14ac:dyDescent="0.25">
      <c r="A220" s="222"/>
      <c r="B220" s="170"/>
      <c r="C220" s="115"/>
      <c r="D220" s="171"/>
      <c r="E220" s="171"/>
      <c r="F220" s="115"/>
      <c r="G220" s="115"/>
      <c r="H220" s="115"/>
      <c r="I220" s="115"/>
      <c r="J220" s="115"/>
      <c r="K220" s="115"/>
      <c r="L220" s="115"/>
      <c r="M220" s="115"/>
    </row>
    <row r="221" spans="1:13" s="221" customFormat="1" x14ac:dyDescent="0.25">
      <c r="A221" s="222"/>
      <c r="B221" s="170"/>
      <c r="C221" s="115"/>
      <c r="D221" s="171"/>
      <c r="E221" s="171"/>
      <c r="F221" s="115"/>
      <c r="G221" s="115"/>
      <c r="H221" s="115"/>
      <c r="I221" s="115"/>
      <c r="J221" s="115"/>
      <c r="K221" s="115"/>
      <c r="L221" s="115"/>
      <c r="M221" s="115"/>
    </row>
    <row r="222" spans="1:13" s="221" customFormat="1" x14ac:dyDescent="0.25">
      <c r="A222" s="222"/>
      <c r="B222" s="170"/>
      <c r="C222" s="115"/>
      <c r="D222" s="171"/>
      <c r="E222" s="171"/>
      <c r="F222" s="115"/>
      <c r="G222" s="115"/>
      <c r="H222" s="115"/>
      <c r="I222" s="115"/>
      <c r="J222" s="115"/>
      <c r="K222" s="115"/>
      <c r="L222" s="115"/>
      <c r="M222" s="115"/>
    </row>
    <row r="223" spans="1:13" s="221" customFormat="1" x14ac:dyDescent="0.25">
      <c r="A223" s="222"/>
      <c r="B223" s="170"/>
      <c r="C223" s="115"/>
      <c r="D223" s="171"/>
      <c r="E223" s="171"/>
      <c r="F223" s="115"/>
      <c r="G223" s="115"/>
      <c r="H223" s="115"/>
      <c r="I223" s="115"/>
      <c r="J223" s="115"/>
      <c r="K223" s="115"/>
      <c r="L223" s="115"/>
      <c r="M223" s="115"/>
    </row>
    <row r="224" spans="1:13" s="221" customFormat="1" x14ac:dyDescent="0.25">
      <c r="A224" s="222"/>
      <c r="B224" s="170"/>
      <c r="C224" s="115"/>
      <c r="D224" s="171"/>
      <c r="E224" s="171"/>
      <c r="F224" s="115"/>
      <c r="G224" s="115"/>
      <c r="H224" s="115"/>
      <c r="I224" s="115"/>
      <c r="J224" s="115"/>
      <c r="K224" s="115"/>
      <c r="L224" s="115"/>
      <c r="M224" s="115"/>
    </row>
    <row r="225" spans="1:13" s="221" customFormat="1" x14ac:dyDescent="0.25">
      <c r="A225" s="222"/>
      <c r="B225" s="170"/>
      <c r="C225" s="115"/>
      <c r="D225" s="171"/>
      <c r="E225" s="171"/>
      <c r="F225" s="115"/>
      <c r="G225" s="115"/>
      <c r="H225" s="115"/>
      <c r="I225" s="115"/>
      <c r="J225" s="115"/>
      <c r="K225" s="115"/>
      <c r="L225" s="115"/>
      <c r="M225" s="115"/>
    </row>
    <row r="226" spans="1:13" s="221" customFormat="1" x14ac:dyDescent="0.25">
      <c r="A226" s="222"/>
      <c r="B226" s="170"/>
      <c r="C226" s="115"/>
      <c r="D226" s="171"/>
      <c r="E226" s="171"/>
      <c r="F226" s="115"/>
      <c r="G226" s="115"/>
      <c r="H226" s="115"/>
      <c r="I226" s="115"/>
      <c r="J226" s="115"/>
      <c r="K226" s="115"/>
      <c r="L226" s="115"/>
      <c r="M226" s="115"/>
    </row>
    <row r="227" spans="1:13" s="221" customFormat="1" x14ac:dyDescent="0.25">
      <c r="A227" s="222"/>
      <c r="B227" s="170"/>
      <c r="C227" s="115"/>
      <c r="D227" s="171"/>
      <c r="E227" s="171"/>
      <c r="F227" s="115"/>
      <c r="G227" s="115"/>
      <c r="H227" s="115"/>
      <c r="I227" s="115"/>
      <c r="J227" s="115"/>
      <c r="K227" s="115"/>
      <c r="L227" s="115"/>
      <c r="M227" s="115"/>
    </row>
    <row r="228" spans="1:13" s="221" customFormat="1" x14ac:dyDescent="0.25">
      <c r="A228" s="222"/>
      <c r="B228" s="170"/>
      <c r="C228" s="115"/>
      <c r="D228" s="171"/>
      <c r="E228" s="171"/>
      <c r="F228" s="115"/>
      <c r="G228" s="115"/>
      <c r="H228" s="115"/>
      <c r="I228" s="115"/>
      <c r="J228" s="115"/>
      <c r="K228" s="115"/>
      <c r="L228" s="115"/>
      <c r="M228" s="115"/>
    </row>
    <row r="229" spans="1:13" s="221" customFormat="1" x14ac:dyDescent="0.25">
      <c r="A229" s="222"/>
      <c r="B229" s="170"/>
      <c r="C229" s="115"/>
      <c r="D229" s="171"/>
      <c r="E229" s="171"/>
      <c r="F229" s="115"/>
      <c r="G229" s="115"/>
      <c r="H229" s="115"/>
      <c r="I229" s="115"/>
      <c r="J229" s="115"/>
      <c r="K229" s="115"/>
      <c r="L229" s="115"/>
      <c r="M229" s="115"/>
    </row>
    <row r="230" spans="1:13" s="221" customFormat="1" x14ac:dyDescent="0.25">
      <c r="A230" s="222"/>
      <c r="B230" s="170"/>
      <c r="C230" s="115"/>
      <c r="D230" s="171"/>
      <c r="E230" s="171"/>
      <c r="F230" s="115"/>
      <c r="G230" s="115"/>
      <c r="H230" s="115"/>
      <c r="I230" s="115"/>
      <c r="J230" s="115"/>
      <c r="K230" s="115"/>
      <c r="L230" s="115"/>
      <c r="M230" s="115"/>
    </row>
    <row r="231" spans="1:13" s="221" customFormat="1" x14ac:dyDescent="0.25">
      <c r="A231" s="222"/>
      <c r="B231" s="170"/>
      <c r="C231" s="115"/>
      <c r="D231" s="171"/>
      <c r="E231" s="171"/>
      <c r="F231" s="115"/>
      <c r="G231" s="115"/>
      <c r="H231" s="115"/>
      <c r="I231" s="115"/>
      <c r="J231" s="115"/>
      <c r="K231" s="115"/>
      <c r="L231" s="115"/>
      <c r="M231" s="115"/>
    </row>
    <row r="232" spans="1:13" s="221" customFormat="1" x14ac:dyDescent="0.25">
      <c r="A232" s="222"/>
      <c r="B232" s="170"/>
      <c r="C232" s="115"/>
      <c r="D232" s="171"/>
      <c r="E232" s="171"/>
      <c r="F232" s="115"/>
      <c r="G232" s="115"/>
      <c r="H232" s="115"/>
      <c r="I232" s="115"/>
      <c r="J232" s="115"/>
      <c r="K232" s="115"/>
      <c r="L232" s="115"/>
      <c r="M232" s="115"/>
    </row>
    <row r="233" spans="1:13" s="221" customFormat="1" x14ac:dyDescent="0.25">
      <c r="A233" s="222"/>
      <c r="B233" s="170"/>
      <c r="C233" s="115"/>
      <c r="D233" s="171"/>
      <c r="E233" s="171"/>
      <c r="F233" s="115"/>
      <c r="G233" s="115"/>
      <c r="H233" s="115"/>
      <c r="I233" s="115"/>
      <c r="J233" s="115"/>
      <c r="K233" s="115"/>
      <c r="L233" s="115"/>
      <c r="M233" s="115"/>
    </row>
    <row r="234" spans="1:13" s="221" customFormat="1" x14ac:dyDescent="0.25">
      <c r="A234" s="222"/>
      <c r="B234" s="170"/>
      <c r="C234" s="115"/>
      <c r="D234" s="171"/>
      <c r="E234" s="171"/>
      <c r="F234" s="115"/>
      <c r="G234" s="115"/>
      <c r="H234" s="115"/>
      <c r="I234" s="115"/>
      <c r="J234" s="115"/>
      <c r="K234" s="115"/>
      <c r="L234" s="115"/>
      <c r="M234" s="115"/>
    </row>
    <row r="235" spans="1:13" s="221" customFormat="1" x14ac:dyDescent="0.25">
      <c r="A235" s="222"/>
      <c r="B235" s="170"/>
      <c r="C235" s="115"/>
      <c r="D235" s="171"/>
      <c r="E235" s="171"/>
      <c r="F235" s="115"/>
      <c r="G235" s="115"/>
      <c r="H235" s="115"/>
      <c r="I235" s="115"/>
      <c r="J235" s="115"/>
      <c r="K235" s="115"/>
      <c r="L235" s="115"/>
      <c r="M235" s="115"/>
    </row>
    <row r="236" spans="1:13" s="221" customFormat="1" x14ac:dyDescent="0.25">
      <c r="A236" s="222"/>
      <c r="B236" s="170"/>
      <c r="C236" s="115"/>
      <c r="D236" s="171"/>
      <c r="E236" s="171"/>
      <c r="F236" s="115"/>
      <c r="G236" s="115"/>
      <c r="H236" s="115"/>
      <c r="I236" s="115"/>
      <c r="J236" s="115"/>
      <c r="K236" s="115"/>
      <c r="L236" s="115"/>
      <c r="M236" s="115"/>
    </row>
    <row r="237" spans="1:13" s="221" customFormat="1" x14ac:dyDescent="0.25">
      <c r="A237" s="222"/>
      <c r="B237" s="170"/>
      <c r="C237" s="115"/>
      <c r="D237" s="171"/>
      <c r="E237" s="171"/>
      <c r="F237" s="115"/>
      <c r="G237" s="115"/>
      <c r="H237" s="115"/>
      <c r="I237" s="115"/>
      <c r="J237" s="115"/>
      <c r="K237" s="115"/>
      <c r="L237" s="115"/>
      <c r="M237" s="115"/>
    </row>
    <row r="238" spans="1:13" s="221" customFormat="1" x14ac:dyDescent="0.25">
      <c r="A238" s="222"/>
      <c r="B238" s="170"/>
      <c r="C238" s="115"/>
      <c r="D238" s="171"/>
      <c r="E238" s="171"/>
      <c r="F238" s="115"/>
      <c r="G238" s="115"/>
      <c r="H238" s="115"/>
      <c r="I238" s="115"/>
      <c r="J238" s="115"/>
      <c r="K238" s="115"/>
      <c r="L238" s="115"/>
      <c r="M238" s="115"/>
    </row>
    <row r="239" spans="1:13" s="221" customFormat="1" x14ac:dyDescent="0.25">
      <c r="A239" s="222"/>
      <c r="B239" s="170"/>
      <c r="C239" s="115"/>
      <c r="D239" s="171"/>
      <c r="E239" s="171"/>
      <c r="F239" s="115"/>
      <c r="G239" s="115"/>
      <c r="H239" s="115"/>
      <c r="I239" s="115"/>
      <c r="J239" s="115"/>
      <c r="K239" s="115"/>
      <c r="L239" s="115"/>
      <c r="M239" s="115"/>
    </row>
    <row r="240" spans="1:13" s="221" customFormat="1" x14ac:dyDescent="0.25">
      <c r="A240" s="222"/>
      <c r="B240" s="170"/>
      <c r="C240" s="115"/>
      <c r="D240" s="171"/>
      <c r="E240" s="171"/>
      <c r="F240" s="115"/>
      <c r="G240" s="115"/>
      <c r="H240" s="115"/>
      <c r="I240" s="115"/>
      <c r="J240" s="115"/>
      <c r="K240" s="115"/>
      <c r="L240" s="115"/>
      <c r="M240" s="115"/>
    </row>
    <row r="241" spans="1:13" s="221" customFormat="1" x14ac:dyDescent="0.25">
      <c r="A241" s="222"/>
      <c r="B241" s="170"/>
      <c r="C241" s="115"/>
      <c r="D241" s="171"/>
      <c r="E241" s="171"/>
      <c r="F241" s="115"/>
      <c r="G241" s="115"/>
      <c r="H241" s="115"/>
      <c r="I241" s="115"/>
      <c r="J241" s="115"/>
      <c r="K241" s="115"/>
      <c r="L241" s="115"/>
      <c r="M241" s="115"/>
    </row>
    <row r="242" spans="1:13" s="221" customFormat="1" x14ac:dyDescent="0.25">
      <c r="A242" s="222"/>
      <c r="B242" s="170"/>
      <c r="C242" s="115"/>
      <c r="D242" s="171"/>
      <c r="E242" s="171"/>
      <c r="F242" s="115"/>
      <c r="G242" s="115"/>
      <c r="H242" s="115"/>
      <c r="I242" s="115"/>
      <c r="J242" s="115"/>
      <c r="K242" s="115"/>
      <c r="L242" s="115"/>
      <c r="M242" s="115"/>
    </row>
    <row r="243" spans="1:13" s="221" customFormat="1" x14ac:dyDescent="0.25">
      <c r="A243" s="222"/>
      <c r="B243" s="170"/>
      <c r="C243" s="115"/>
      <c r="D243" s="171"/>
      <c r="E243" s="171"/>
      <c r="F243" s="115"/>
      <c r="G243" s="115"/>
      <c r="H243" s="115"/>
      <c r="I243" s="115"/>
      <c r="J243" s="115"/>
      <c r="K243" s="115"/>
      <c r="L243" s="115"/>
      <c r="M243" s="115"/>
    </row>
    <row r="244" spans="1:13" s="221" customFormat="1" x14ac:dyDescent="0.25">
      <c r="A244" s="222"/>
      <c r="B244" s="170"/>
      <c r="C244" s="115"/>
      <c r="D244" s="171"/>
      <c r="E244" s="171"/>
      <c r="F244" s="115"/>
      <c r="G244" s="115"/>
      <c r="H244" s="115"/>
      <c r="I244" s="115"/>
      <c r="J244" s="115"/>
      <c r="K244" s="115"/>
      <c r="L244" s="115"/>
      <c r="M244" s="115"/>
    </row>
    <row r="245" spans="1:13" s="221" customFormat="1" x14ac:dyDescent="0.25">
      <c r="A245" s="222"/>
      <c r="B245" s="170"/>
      <c r="C245" s="115"/>
      <c r="D245" s="171"/>
      <c r="E245" s="171"/>
      <c r="F245" s="115"/>
      <c r="G245" s="115"/>
      <c r="H245" s="115"/>
      <c r="I245" s="115"/>
      <c r="J245" s="115"/>
      <c r="K245" s="115"/>
      <c r="L245" s="115"/>
      <c r="M245" s="115"/>
    </row>
    <row r="246" spans="1:13" s="221" customFormat="1" x14ac:dyDescent="0.25">
      <c r="A246" s="222"/>
      <c r="B246" s="170"/>
      <c r="C246" s="115"/>
      <c r="D246" s="171"/>
      <c r="E246" s="171"/>
      <c r="F246" s="115"/>
      <c r="G246" s="115"/>
      <c r="H246" s="115"/>
      <c r="I246" s="115"/>
      <c r="J246" s="115"/>
      <c r="K246" s="115"/>
      <c r="L246" s="115"/>
      <c r="M246" s="115"/>
    </row>
    <row r="247" spans="1:13" s="221" customFormat="1" x14ac:dyDescent="0.25">
      <c r="A247" s="222"/>
      <c r="B247" s="170"/>
      <c r="C247" s="115"/>
      <c r="D247" s="171"/>
      <c r="E247" s="171"/>
      <c r="F247" s="115"/>
      <c r="G247" s="115"/>
      <c r="H247" s="115"/>
      <c r="I247" s="115"/>
      <c r="J247" s="115"/>
      <c r="K247" s="115"/>
      <c r="L247" s="115"/>
      <c r="M247" s="115"/>
    </row>
    <row r="248" spans="1:13" s="221" customFormat="1" x14ac:dyDescent="0.25">
      <c r="A248" s="222"/>
      <c r="B248" s="170"/>
      <c r="C248" s="115"/>
      <c r="D248" s="171"/>
      <c r="E248" s="171"/>
      <c r="F248" s="115"/>
      <c r="G248" s="115"/>
      <c r="H248" s="115"/>
      <c r="I248" s="115"/>
      <c r="J248" s="115"/>
      <c r="K248" s="115"/>
      <c r="L248" s="115"/>
      <c r="M248" s="115"/>
    </row>
    <row r="249" spans="1:13" s="221" customFormat="1" x14ac:dyDescent="0.25">
      <c r="A249" s="222"/>
      <c r="B249" s="170"/>
      <c r="C249" s="115"/>
      <c r="D249" s="171"/>
      <c r="E249" s="171"/>
      <c r="F249" s="115"/>
      <c r="G249" s="115"/>
      <c r="H249" s="115"/>
      <c r="I249" s="115"/>
      <c r="J249" s="115"/>
      <c r="K249" s="115"/>
      <c r="L249" s="115"/>
      <c r="M249" s="115"/>
    </row>
    <row r="250" spans="1:13" s="221" customFormat="1" x14ac:dyDescent="0.25">
      <c r="A250" s="222"/>
      <c r="B250" s="170"/>
      <c r="C250" s="115"/>
      <c r="D250" s="171"/>
      <c r="E250" s="171"/>
      <c r="F250" s="115"/>
      <c r="G250" s="115"/>
      <c r="H250" s="115"/>
      <c r="I250" s="115"/>
      <c r="J250" s="115"/>
      <c r="K250" s="115"/>
      <c r="L250" s="115"/>
      <c r="M250" s="115"/>
    </row>
    <row r="251" spans="1:13" s="221" customFormat="1" x14ac:dyDescent="0.25">
      <c r="A251" s="222"/>
      <c r="B251" s="170"/>
      <c r="C251" s="115"/>
      <c r="D251" s="171"/>
      <c r="E251" s="171"/>
      <c r="F251" s="115"/>
      <c r="G251" s="115"/>
      <c r="H251" s="115"/>
      <c r="I251" s="115"/>
      <c r="J251" s="115"/>
      <c r="K251" s="115"/>
      <c r="L251" s="115"/>
      <c r="M251" s="115"/>
    </row>
  </sheetData>
  <mergeCells count="16">
    <mergeCell ref="K12:K13"/>
    <mergeCell ref="L12:L13"/>
    <mergeCell ref="M12:M13"/>
    <mergeCell ref="A34:B34"/>
    <mergeCell ref="A61:B61"/>
    <mergeCell ref="A89:B89"/>
    <mergeCell ref="A1:J1"/>
    <mergeCell ref="A10:B10"/>
    <mergeCell ref="B12:B13"/>
    <mergeCell ref="C12:C13"/>
    <mergeCell ref="D12:E12"/>
    <mergeCell ref="F12:F13"/>
    <mergeCell ref="G12:G13"/>
    <mergeCell ref="H12:H13"/>
    <mergeCell ref="I12:I13"/>
    <mergeCell ref="J12:J13"/>
  </mergeCells>
  <printOptions horizontalCentered="1" verticalCentered="1"/>
  <pageMargins left="0.25" right="0.25" top="0.75" bottom="0.75" header="0.3" footer="0.3"/>
  <pageSetup paperSize="9" scale="64" fitToHeight="0" orientation="landscape" r:id="rId1"/>
  <headerFooter alignWithMargins="0"/>
  <rowBreaks count="1" manualBreakCount="1"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7"/>
  <sheetViews>
    <sheetView tabSelected="1" view="pageBreakPreview" zoomScale="80" zoomScaleNormal="95" zoomScaleSheetLayoutView="80" workbookViewId="0">
      <selection activeCell="G60" sqref="G60"/>
    </sheetView>
  </sheetViews>
  <sheetFormatPr defaultRowHeight="15.75" x14ac:dyDescent="0.25"/>
  <cols>
    <col min="1" max="1" width="20.42578125" style="223" customWidth="1"/>
    <col min="2" max="2" width="79.85546875" style="224" customWidth="1"/>
    <col min="3" max="4" width="14.85546875" style="113" bestFit="1" customWidth="1"/>
    <col min="5" max="5" width="19.140625" style="113" bestFit="1" customWidth="1"/>
    <col min="6" max="6" width="25.5703125" style="113" bestFit="1" customWidth="1"/>
    <col min="7" max="7" width="16" style="113" customWidth="1"/>
    <col min="8" max="8" width="16.7109375" style="116" hidden="1" customWidth="1"/>
    <col min="9" max="256" width="9.140625" style="116"/>
    <col min="257" max="257" width="20.42578125" style="116" customWidth="1"/>
    <col min="258" max="258" width="79.85546875" style="116" customWidth="1"/>
    <col min="259" max="260" width="14.85546875" style="116" bestFit="1" customWidth="1"/>
    <col min="261" max="261" width="19.140625" style="116" bestFit="1" customWidth="1"/>
    <col min="262" max="262" width="25.5703125" style="116" bestFit="1" customWidth="1"/>
    <col min="263" max="263" width="16" style="116" customWidth="1"/>
    <col min="264" max="264" width="0" style="116" hidden="1" customWidth="1"/>
    <col min="265" max="512" width="9.140625" style="116"/>
    <col min="513" max="513" width="20.42578125" style="116" customWidth="1"/>
    <col min="514" max="514" width="79.85546875" style="116" customWidth="1"/>
    <col min="515" max="516" width="14.85546875" style="116" bestFit="1" customWidth="1"/>
    <col min="517" max="517" width="19.140625" style="116" bestFit="1" customWidth="1"/>
    <col min="518" max="518" width="25.5703125" style="116" bestFit="1" customWidth="1"/>
    <col min="519" max="519" width="16" style="116" customWidth="1"/>
    <col min="520" max="520" width="0" style="116" hidden="1" customWidth="1"/>
    <col min="521" max="768" width="9.140625" style="116"/>
    <col min="769" max="769" width="20.42578125" style="116" customWidth="1"/>
    <col min="770" max="770" width="79.85546875" style="116" customWidth="1"/>
    <col min="771" max="772" width="14.85546875" style="116" bestFit="1" customWidth="1"/>
    <col min="773" max="773" width="19.140625" style="116" bestFit="1" customWidth="1"/>
    <col min="774" max="774" width="25.5703125" style="116" bestFit="1" customWidth="1"/>
    <col min="775" max="775" width="16" style="116" customWidth="1"/>
    <col min="776" max="776" width="0" style="116" hidden="1" customWidth="1"/>
    <col min="777" max="1024" width="9.140625" style="116"/>
    <col min="1025" max="1025" width="20.42578125" style="116" customWidth="1"/>
    <col min="1026" max="1026" width="79.85546875" style="116" customWidth="1"/>
    <col min="1027" max="1028" width="14.85546875" style="116" bestFit="1" customWidth="1"/>
    <col min="1029" max="1029" width="19.140625" style="116" bestFit="1" customWidth="1"/>
    <col min="1030" max="1030" width="25.5703125" style="116" bestFit="1" customWidth="1"/>
    <col min="1031" max="1031" width="16" style="116" customWidth="1"/>
    <col min="1032" max="1032" width="0" style="116" hidden="1" customWidth="1"/>
    <col min="1033" max="1280" width="9.140625" style="116"/>
    <col min="1281" max="1281" width="20.42578125" style="116" customWidth="1"/>
    <col min="1282" max="1282" width="79.85546875" style="116" customWidth="1"/>
    <col min="1283" max="1284" width="14.85546875" style="116" bestFit="1" customWidth="1"/>
    <col min="1285" max="1285" width="19.140625" style="116" bestFit="1" customWidth="1"/>
    <col min="1286" max="1286" width="25.5703125" style="116" bestFit="1" customWidth="1"/>
    <col min="1287" max="1287" width="16" style="116" customWidth="1"/>
    <col min="1288" max="1288" width="0" style="116" hidden="1" customWidth="1"/>
    <col min="1289" max="1536" width="9.140625" style="116"/>
    <col min="1537" max="1537" width="20.42578125" style="116" customWidth="1"/>
    <col min="1538" max="1538" width="79.85546875" style="116" customWidth="1"/>
    <col min="1539" max="1540" width="14.85546875" style="116" bestFit="1" customWidth="1"/>
    <col min="1541" max="1541" width="19.140625" style="116" bestFit="1" customWidth="1"/>
    <col min="1542" max="1542" width="25.5703125" style="116" bestFit="1" customWidth="1"/>
    <col min="1543" max="1543" width="16" style="116" customWidth="1"/>
    <col min="1544" max="1544" width="0" style="116" hidden="1" customWidth="1"/>
    <col min="1545" max="1792" width="9.140625" style="116"/>
    <col min="1793" max="1793" width="20.42578125" style="116" customWidth="1"/>
    <col min="1794" max="1794" width="79.85546875" style="116" customWidth="1"/>
    <col min="1795" max="1796" width="14.85546875" style="116" bestFit="1" customWidth="1"/>
    <col min="1797" max="1797" width="19.140625" style="116" bestFit="1" customWidth="1"/>
    <col min="1798" max="1798" width="25.5703125" style="116" bestFit="1" customWidth="1"/>
    <col min="1799" max="1799" width="16" style="116" customWidth="1"/>
    <col min="1800" max="1800" width="0" style="116" hidden="1" customWidth="1"/>
    <col min="1801" max="2048" width="9.140625" style="116"/>
    <col min="2049" max="2049" width="20.42578125" style="116" customWidth="1"/>
    <col min="2050" max="2050" width="79.85546875" style="116" customWidth="1"/>
    <col min="2051" max="2052" width="14.85546875" style="116" bestFit="1" customWidth="1"/>
    <col min="2053" max="2053" width="19.140625" style="116" bestFit="1" customWidth="1"/>
    <col min="2054" max="2054" width="25.5703125" style="116" bestFit="1" customWidth="1"/>
    <col min="2055" max="2055" width="16" style="116" customWidth="1"/>
    <col min="2056" max="2056" width="0" style="116" hidden="1" customWidth="1"/>
    <col min="2057" max="2304" width="9.140625" style="116"/>
    <col min="2305" max="2305" width="20.42578125" style="116" customWidth="1"/>
    <col min="2306" max="2306" width="79.85546875" style="116" customWidth="1"/>
    <col min="2307" max="2308" width="14.85546875" style="116" bestFit="1" customWidth="1"/>
    <col min="2309" max="2309" width="19.140625" style="116" bestFit="1" customWidth="1"/>
    <col min="2310" max="2310" width="25.5703125" style="116" bestFit="1" customWidth="1"/>
    <col min="2311" max="2311" width="16" style="116" customWidth="1"/>
    <col min="2312" max="2312" width="0" style="116" hidden="1" customWidth="1"/>
    <col min="2313" max="2560" width="9.140625" style="116"/>
    <col min="2561" max="2561" width="20.42578125" style="116" customWidth="1"/>
    <col min="2562" max="2562" width="79.85546875" style="116" customWidth="1"/>
    <col min="2563" max="2564" width="14.85546875" style="116" bestFit="1" customWidth="1"/>
    <col min="2565" max="2565" width="19.140625" style="116" bestFit="1" customWidth="1"/>
    <col min="2566" max="2566" width="25.5703125" style="116" bestFit="1" customWidth="1"/>
    <col min="2567" max="2567" width="16" style="116" customWidth="1"/>
    <col min="2568" max="2568" width="0" style="116" hidden="1" customWidth="1"/>
    <col min="2569" max="2816" width="9.140625" style="116"/>
    <col min="2817" max="2817" width="20.42578125" style="116" customWidth="1"/>
    <col min="2818" max="2818" width="79.85546875" style="116" customWidth="1"/>
    <col min="2819" max="2820" width="14.85546875" style="116" bestFit="1" customWidth="1"/>
    <col min="2821" max="2821" width="19.140625" style="116" bestFit="1" customWidth="1"/>
    <col min="2822" max="2822" width="25.5703125" style="116" bestFit="1" customWidth="1"/>
    <col min="2823" max="2823" width="16" style="116" customWidth="1"/>
    <col min="2824" max="2824" width="0" style="116" hidden="1" customWidth="1"/>
    <col min="2825" max="3072" width="9.140625" style="116"/>
    <col min="3073" max="3073" width="20.42578125" style="116" customWidth="1"/>
    <col min="3074" max="3074" width="79.85546875" style="116" customWidth="1"/>
    <col min="3075" max="3076" width="14.85546875" style="116" bestFit="1" customWidth="1"/>
    <col min="3077" max="3077" width="19.140625" style="116" bestFit="1" customWidth="1"/>
    <col min="3078" max="3078" width="25.5703125" style="116" bestFit="1" customWidth="1"/>
    <col min="3079" max="3079" width="16" style="116" customWidth="1"/>
    <col min="3080" max="3080" width="0" style="116" hidden="1" customWidth="1"/>
    <col min="3081" max="3328" width="9.140625" style="116"/>
    <col min="3329" max="3329" width="20.42578125" style="116" customWidth="1"/>
    <col min="3330" max="3330" width="79.85546875" style="116" customWidth="1"/>
    <col min="3331" max="3332" width="14.85546875" style="116" bestFit="1" customWidth="1"/>
    <col min="3333" max="3333" width="19.140625" style="116" bestFit="1" customWidth="1"/>
    <col min="3334" max="3334" width="25.5703125" style="116" bestFit="1" customWidth="1"/>
    <col min="3335" max="3335" width="16" style="116" customWidth="1"/>
    <col min="3336" max="3336" width="0" style="116" hidden="1" customWidth="1"/>
    <col min="3337" max="3584" width="9.140625" style="116"/>
    <col min="3585" max="3585" width="20.42578125" style="116" customWidth="1"/>
    <col min="3586" max="3586" width="79.85546875" style="116" customWidth="1"/>
    <col min="3587" max="3588" width="14.85546875" style="116" bestFit="1" customWidth="1"/>
    <col min="3589" max="3589" width="19.140625" style="116" bestFit="1" customWidth="1"/>
    <col min="3590" max="3590" width="25.5703125" style="116" bestFit="1" customWidth="1"/>
    <col min="3591" max="3591" width="16" style="116" customWidth="1"/>
    <col min="3592" max="3592" width="0" style="116" hidden="1" customWidth="1"/>
    <col min="3593" max="3840" width="9.140625" style="116"/>
    <col min="3841" max="3841" width="20.42578125" style="116" customWidth="1"/>
    <col min="3842" max="3842" width="79.85546875" style="116" customWidth="1"/>
    <col min="3843" max="3844" width="14.85546875" style="116" bestFit="1" customWidth="1"/>
    <col min="3845" max="3845" width="19.140625" style="116" bestFit="1" customWidth="1"/>
    <col min="3846" max="3846" width="25.5703125" style="116" bestFit="1" customWidth="1"/>
    <col min="3847" max="3847" width="16" style="116" customWidth="1"/>
    <col min="3848" max="3848" width="0" style="116" hidden="1" customWidth="1"/>
    <col min="3849" max="4096" width="9.140625" style="116"/>
    <col min="4097" max="4097" width="20.42578125" style="116" customWidth="1"/>
    <col min="4098" max="4098" width="79.85546875" style="116" customWidth="1"/>
    <col min="4099" max="4100" width="14.85546875" style="116" bestFit="1" customWidth="1"/>
    <col min="4101" max="4101" width="19.140625" style="116" bestFit="1" customWidth="1"/>
    <col min="4102" max="4102" width="25.5703125" style="116" bestFit="1" customWidth="1"/>
    <col min="4103" max="4103" width="16" style="116" customWidth="1"/>
    <col min="4104" max="4104" width="0" style="116" hidden="1" customWidth="1"/>
    <col min="4105" max="4352" width="9.140625" style="116"/>
    <col min="4353" max="4353" width="20.42578125" style="116" customWidth="1"/>
    <col min="4354" max="4354" width="79.85546875" style="116" customWidth="1"/>
    <col min="4355" max="4356" width="14.85546875" style="116" bestFit="1" customWidth="1"/>
    <col min="4357" max="4357" width="19.140625" style="116" bestFit="1" customWidth="1"/>
    <col min="4358" max="4358" width="25.5703125" style="116" bestFit="1" customWidth="1"/>
    <col min="4359" max="4359" width="16" style="116" customWidth="1"/>
    <col min="4360" max="4360" width="0" style="116" hidden="1" customWidth="1"/>
    <col min="4361" max="4608" width="9.140625" style="116"/>
    <col min="4609" max="4609" width="20.42578125" style="116" customWidth="1"/>
    <col min="4610" max="4610" width="79.85546875" style="116" customWidth="1"/>
    <col min="4611" max="4612" width="14.85546875" style="116" bestFit="1" customWidth="1"/>
    <col min="4613" max="4613" width="19.140625" style="116" bestFit="1" customWidth="1"/>
    <col min="4614" max="4614" width="25.5703125" style="116" bestFit="1" customWidth="1"/>
    <col min="4615" max="4615" width="16" style="116" customWidth="1"/>
    <col min="4616" max="4616" width="0" style="116" hidden="1" customWidth="1"/>
    <col min="4617" max="4864" width="9.140625" style="116"/>
    <col min="4865" max="4865" width="20.42578125" style="116" customWidth="1"/>
    <col min="4866" max="4866" width="79.85546875" style="116" customWidth="1"/>
    <col min="4867" max="4868" width="14.85546875" style="116" bestFit="1" customWidth="1"/>
    <col min="4869" max="4869" width="19.140625" style="116" bestFit="1" customWidth="1"/>
    <col min="4870" max="4870" width="25.5703125" style="116" bestFit="1" customWidth="1"/>
    <col min="4871" max="4871" width="16" style="116" customWidth="1"/>
    <col min="4872" max="4872" width="0" style="116" hidden="1" customWidth="1"/>
    <col min="4873" max="5120" width="9.140625" style="116"/>
    <col min="5121" max="5121" width="20.42578125" style="116" customWidth="1"/>
    <col min="5122" max="5122" width="79.85546875" style="116" customWidth="1"/>
    <col min="5123" max="5124" width="14.85546875" style="116" bestFit="1" customWidth="1"/>
    <col min="5125" max="5125" width="19.140625" style="116" bestFit="1" customWidth="1"/>
    <col min="5126" max="5126" width="25.5703125" style="116" bestFit="1" customWidth="1"/>
    <col min="5127" max="5127" width="16" style="116" customWidth="1"/>
    <col min="5128" max="5128" width="0" style="116" hidden="1" customWidth="1"/>
    <col min="5129" max="5376" width="9.140625" style="116"/>
    <col min="5377" max="5377" width="20.42578125" style="116" customWidth="1"/>
    <col min="5378" max="5378" width="79.85546875" style="116" customWidth="1"/>
    <col min="5379" max="5380" width="14.85546875" style="116" bestFit="1" customWidth="1"/>
    <col min="5381" max="5381" width="19.140625" style="116" bestFit="1" customWidth="1"/>
    <col min="5382" max="5382" width="25.5703125" style="116" bestFit="1" customWidth="1"/>
    <col min="5383" max="5383" width="16" style="116" customWidth="1"/>
    <col min="5384" max="5384" width="0" style="116" hidden="1" customWidth="1"/>
    <col min="5385" max="5632" width="9.140625" style="116"/>
    <col min="5633" max="5633" width="20.42578125" style="116" customWidth="1"/>
    <col min="5634" max="5634" width="79.85546875" style="116" customWidth="1"/>
    <col min="5635" max="5636" width="14.85546875" style="116" bestFit="1" customWidth="1"/>
    <col min="5637" max="5637" width="19.140625" style="116" bestFit="1" customWidth="1"/>
    <col min="5638" max="5638" width="25.5703125" style="116" bestFit="1" customWidth="1"/>
    <col min="5639" max="5639" width="16" style="116" customWidth="1"/>
    <col min="5640" max="5640" width="0" style="116" hidden="1" customWidth="1"/>
    <col min="5641" max="5888" width="9.140625" style="116"/>
    <col min="5889" max="5889" width="20.42578125" style="116" customWidth="1"/>
    <col min="5890" max="5890" width="79.85546875" style="116" customWidth="1"/>
    <col min="5891" max="5892" width="14.85546875" style="116" bestFit="1" customWidth="1"/>
    <col min="5893" max="5893" width="19.140625" style="116" bestFit="1" customWidth="1"/>
    <col min="5894" max="5894" width="25.5703125" style="116" bestFit="1" customWidth="1"/>
    <col min="5895" max="5895" width="16" style="116" customWidth="1"/>
    <col min="5896" max="5896" width="0" style="116" hidden="1" customWidth="1"/>
    <col min="5897" max="6144" width="9.140625" style="116"/>
    <col min="6145" max="6145" width="20.42578125" style="116" customWidth="1"/>
    <col min="6146" max="6146" width="79.85546875" style="116" customWidth="1"/>
    <col min="6147" max="6148" width="14.85546875" style="116" bestFit="1" customWidth="1"/>
    <col min="6149" max="6149" width="19.140625" style="116" bestFit="1" customWidth="1"/>
    <col min="6150" max="6150" width="25.5703125" style="116" bestFit="1" customWidth="1"/>
    <col min="6151" max="6151" width="16" style="116" customWidth="1"/>
    <col min="6152" max="6152" width="0" style="116" hidden="1" customWidth="1"/>
    <col min="6153" max="6400" width="9.140625" style="116"/>
    <col min="6401" max="6401" width="20.42578125" style="116" customWidth="1"/>
    <col min="6402" max="6402" width="79.85546875" style="116" customWidth="1"/>
    <col min="6403" max="6404" width="14.85546875" style="116" bestFit="1" customWidth="1"/>
    <col min="6405" max="6405" width="19.140625" style="116" bestFit="1" customWidth="1"/>
    <col min="6406" max="6406" width="25.5703125" style="116" bestFit="1" customWidth="1"/>
    <col min="6407" max="6407" width="16" style="116" customWidth="1"/>
    <col min="6408" max="6408" width="0" style="116" hidden="1" customWidth="1"/>
    <col min="6409" max="6656" width="9.140625" style="116"/>
    <col min="6657" max="6657" width="20.42578125" style="116" customWidth="1"/>
    <col min="6658" max="6658" width="79.85546875" style="116" customWidth="1"/>
    <col min="6659" max="6660" width="14.85546875" style="116" bestFit="1" customWidth="1"/>
    <col min="6661" max="6661" width="19.140625" style="116" bestFit="1" customWidth="1"/>
    <col min="6662" max="6662" width="25.5703125" style="116" bestFit="1" customWidth="1"/>
    <col min="6663" max="6663" width="16" style="116" customWidth="1"/>
    <col min="6664" max="6664" width="0" style="116" hidden="1" customWidth="1"/>
    <col min="6665" max="6912" width="9.140625" style="116"/>
    <col min="6913" max="6913" width="20.42578125" style="116" customWidth="1"/>
    <col min="6914" max="6914" width="79.85546875" style="116" customWidth="1"/>
    <col min="6915" max="6916" width="14.85546875" style="116" bestFit="1" customWidth="1"/>
    <col min="6917" max="6917" width="19.140625" style="116" bestFit="1" customWidth="1"/>
    <col min="6918" max="6918" width="25.5703125" style="116" bestFit="1" customWidth="1"/>
    <col min="6919" max="6919" width="16" style="116" customWidth="1"/>
    <col min="6920" max="6920" width="0" style="116" hidden="1" customWidth="1"/>
    <col min="6921" max="7168" width="9.140625" style="116"/>
    <col min="7169" max="7169" width="20.42578125" style="116" customWidth="1"/>
    <col min="7170" max="7170" width="79.85546875" style="116" customWidth="1"/>
    <col min="7171" max="7172" width="14.85546875" style="116" bestFit="1" customWidth="1"/>
    <col min="7173" max="7173" width="19.140625" style="116" bestFit="1" customWidth="1"/>
    <col min="7174" max="7174" width="25.5703125" style="116" bestFit="1" customWidth="1"/>
    <col min="7175" max="7175" width="16" style="116" customWidth="1"/>
    <col min="7176" max="7176" width="0" style="116" hidden="1" customWidth="1"/>
    <col min="7177" max="7424" width="9.140625" style="116"/>
    <col min="7425" max="7425" width="20.42578125" style="116" customWidth="1"/>
    <col min="7426" max="7426" width="79.85546875" style="116" customWidth="1"/>
    <col min="7427" max="7428" width="14.85546875" style="116" bestFit="1" customWidth="1"/>
    <col min="7429" max="7429" width="19.140625" style="116" bestFit="1" customWidth="1"/>
    <col min="7430" max="7430" width="25.5703125" style="116" bestFit="1" customWidth="1"/>
    <col min="7431" max="7431" width="16" style="116" customWidth="1"/>
    <col min="7432" max="7432" width="0" style="116" hidden="1" customWidth="1"/>
    <col min="7433" max="7680" width="9.140625" style="116"/>
    <col min="7681" max="7681" width="20.42578125" style="116" customWidth="1"/>
    <col min="7682" max="7682" width="79.85546875" style="116" customWidth="1"/>
    <col min="7683" max="7684" width="14.85546875" style="116" bestFit="1" customWidth="1"/>
    <col min="7685" max="7685" width="19.140625" style="116" bestFit="1" customWidth="1"/>
    <col min="7686" max="7686" width="25.5703125" style="116" bestFit="1" customWidth="1"/>
    <col min="7687" max="7687" width="16" style="116" customWidth="1"/>
    <col min="7688" max="7688" width="0" style="116" hidden="1" customWidth="1"/>
    <col min="7689" max="7936" width="9.140625" style="116"/>
    <col min="7937" max="7937" width="20.42578125" style="116" customWidth="1"/>
    <col min="7938" max="7938" width="79.85546875" style="116" customWidth="1"/>
    <col min="7939" max="7940" width="14.85546875" style="116" bestFit="1" customWidth="1"/>
    <col min="7941" max="7941" width="19.140625" style="116" bestFit="1" customWidth="1"/>
    <col min="7942" max="7942" width="25.5703125" style="116" bestFit="1" customWidth="1"/>
    <col min="7943" max="7943" width="16" style="116" customWidth="1"/>
    <col min="7944" max="7944" width="0" style="116" hidden="1" customWidth="1"/>
    <col min="7945" max="8192" width="9.140625" style="116"/>
    <col min="8193" max="8193" width="20.42578125" style="116" customWidth="1"/>
    <col min="8194" max="8194" width="79.85546875" style="116" customWidth="1"/>
    <col min="8195" max="8196" width="14.85546875" style="116" bestFit="1" customWidth="1"/>
    <col min="8197" max="8197" width="19.140625" style="116" bestFit="1" customWidth="1"/>
    <col min="8198" max="8198" width="25.5703125" style="116" bestFit="1" customWidth="1"/>
    <col min="8199" max="8199" width="16" style="116" customWidth="1"/>
    <col min="8200" max="8200" width="0" style="116" hidden="1" customWidth="1"/>
    <col min="8201" max="8448" width="9.140625" style="116"/>
    <col min="8449" max="8449" width="20.42578125" style="116" customWidth="1"/>
    <col min="8450" max="8450" width="79.85546875" style="116" customWidth="1"/>
    <col min="8451" max="8452" width="14.85546875" style="116" bestFit="1" customWidth="1"/>
    <col min="8453" max="8453" width="19.140625" style="116" bestFit="1" customWidth="1"/>
    <col min="8454" max="8454" width="25.5703125" style="116" bestFit="1" customWidth="1"/>
    <col min="8455" max="8455" width="16" style="116" customWidth="1"/>
    <col min="8456" max="8456" width="0" style="116" hidden="1" customWidth="1"/>
    <col min="8457" max="8704" width="9.140625" style="116"/>
    <col min="8705" max="8705" width="20.42578125" style="116" customWidth="1"/>
    <col min="8706" max="8706" width="79.85546875" style="116" customWidth="1"/>
    <col min="8707" max="8708" width="14.85546875" style="116" bestFit="1" customWidth="1"/>
    <col min="8709" max="8709" width="19.140625" style="116" bestFit="1" customWidth="1"/>
    <col min="8710" max="8710" width="25.5703125" style="116" bestFit="1" customWidth="1"/>
    <col min="8711" max="8711" width="16" style="116" customWidth="1"/>
    <col min="8712" max="8712" width="0" style="116" hidden="1" customWidth="1"/>
    <col min="8713" max="8960" width="9.140625" style="116"/>
    <col min="8961" max="8961" width="20.42578125" style="116" customWidth="1"/>
    <col min="8962" max="8962" width="79.85546875" style="116" customWidth="1"/>
    <col min="8963" max="8964" width="14.85546875" style="116" bestFit="1" customWidth="1"/>
    <col min="8965" max="8965" width="19.140625" style="116" bestFit="1" customWidth="1"/>
    <col min="8966" max="8966" width="25.5703125" style="116" bestFit="1" customWidth="1"/>
    <col min="8967" max="8967" width="16" style="116" customWidth="1"/>
    <col min="8968" max="8968" width="0" style="116" hidden="1" customWidth="1"/>
    <col min="8969" max="9216" width="9.140625" style="116"/>
    <col min="9217" max="9217" width="20.42578125" style="116" customWidth="1"/>
    <col min="9218" max="9218" width="79.85546875" style="116" customWidth="1"/>
    <col min="9219" max="9220" width="14.85546875" style="116" bestFit="1" customWidth="1"/>
    <col min="9221" max="9221" width="19.140625" style="116" bestFit="1" customWidth="1"/>
    <col min="9222" max="9222" width="25.5703125" style="116" bestFit="1" customWidth="1"/>
    <col min="9223" max="9223" width="16" style="116" customWidth="1"/>
    <col min="9224" max="9224" width="0" style="116" hidden="1" customWidth="1"/>
    <col min="9225" max="9472" width="9.140625" style="116"/>
    <col min="9473" max="9473" width="20.42578125" style="116" customWidth="1"/>
    <col min="9474" max="9474" width="79.85546875" style="116" customWidth="1"/>
    <col min="9475" max="9476" width="14.85546875" style="116" bestFit="1" customWidth="1"/>
    <col min="9477" max="9477" width="19.140625" style="116" bestFit="1" customWidth="1"/>
    <col min="9478" max="9478" width="25.5703125" style="116" bestFit="1" customWidth="1"/>
    <col min="9479" max="9479" width="16" style="116" customWidth="1"/>
    <col min="9480" max="9480" width="0" style="116" hidden="1" customWidth="1"/>
    <col min="9481" max="9728" width="9.140625" style="116"/>
    <col min="9729" max="9729" width="20.42578125" style="116" customWidth="1"/>
    <col min="9730" max="9730" width="79.85546875" style="116" customWidth="1"/>
    <col min="9731" max="9732" width="14.85546875" style="116" bestFit="1" customWidth="1"/>
    <col min="9733" max="9733" width="19.140625" style="116" bestFit="1" customWidth="1"/>
    <col min="9734" max="9734" width="25.5703125" style="116" bestFit="1" customWidth="1"/>
    <col min="9735" max="9735" width="16" style="116" customWidth="1"/>
    <col min="9736" max="9736" width="0" style="116" hidden="1" customWidth="1"/>
    <col min="9737" max="9984" width="9.140625" style="116"/>
    <col min="9985" max="9985" width="20.42578125" style="116" customWidth="1"/>
    <col min="9986" max="9986" width="79.85546875" style="116" customWidth="1"/>
    <col min="9987" max="9988" width="14.85546875" style="116" bestFit="1" customWidth="1"/>
    <col min="9989" max="9989" width="19.140625" style="116" bestFit="1" customWidth="1"/>
    <col min="9990" max="9990" width="25.5703125" style="116" bestFit="1" customWidth="1"/>
    <col min="9991" max="9991" width="16" style="116" customWidth="1"/>
    <col min="9992" max="9992" width="0" style="116" hidden="1" customWidth="1"/>
    <col min="9993" max="10240" width="9.140625" style="116"/>
    <col min="10241" max="10241" width="20.42578125" style="116" customWidth="1"/>
    <col min="10242" max="10242" width="79.85546875" style="116" customWidth="1"/>
    <col min="10243" max="10244" width="14.85546875" style="116" bestFit="1" customWidth="1"/>
    <col min="10245" max="10245" width="19.140625" style="116" bestFit="1" customWidth="1"/>
    <col min="10246" max="10246" width="25.5703125" style="116" bestFit="1" customWidth="1"/>
    <col min="10247" max="10247" width="16" style="116" customWidth="1"/>
    <col min="10248" max="10248" width="0" style="116" hidden="1" customWidth="1"/>
    <col min="10249" max="10496" width="9.140625" style="116"/>
    <col min="10497" max="10497" width="20.42578125" style="116" customWidth="1"/>
    <col min="10498" max="10498" width="79.85546875" style="116" customWidth="1"/>
    <col min="10499" max="10500" width="14.85546875" style="116" bestFit="1" customWidth="1"/>
    <col min="10501" max="10501" width="19.140625" style="116" bestFit="1" customWidth="1"/>
    <col min="10502" max="10502" width="25.5703125" style="116" bestFit="1" customWidth="1"/>
    <col min="10503" max="10503" width="16" style="116" customWidth="1"/>
    <col min="10504" max="10504" width="0" style="116" hidden="1" customWidth="1"/>
    <col min="10505" max="10752" width="9.140625" style="116"/>
    <col min="10753" max="10753" width="20.42578125" style="116" customWidth="1"/>
    <col min="10754" max="10754" width="79.85546875" style="116" customWidth="1"/>
    <col min="10755" max="10756" width="14.85546875" style="116" bestFit="1" customWidth="1"/>
    <col min="10757" max="10757" width="19.140625" style="116" bestFit="1" customWidth="1"/>
    <col min="10758" max="10758" width="25.5703125" style="116" bestFit="1" customWidth="1"/>
    <col min="10759" max="10759" width="16" style="116" customWidth="1"/>
    <col min="10760" max="10760" width="0" style="116" hidden="1" customWidth="1"/>
    <col min="10761" max="11008" width="9.140625" style="116"/>
    <col min="11009" max="11009" width="20.42578125" style="116" customWidth="1"/>
    <col min="11010" max="11010" width="79.85546875" style="116" customWidth="1"/>
    <col min="11011" max="11012" width="14.85546875" style="116" bestFit="1" customWidth="1"/>
    <col min="11013" max="11013" width="19.140625" style="116" bestFit="1" customWidth="1"/>
    <col min="11014" max="11014" width="25.5703125" style="116" bestFit="1" customWidth="1"/>
    <col min="11015" max="11015" width="16" style="116" customWidth="1"/>
    <col min="11016" max="11016" width="0" style="116" hidden="1" customWidth="1"/>
    <col min="11017" max="11264" width="9.140625" style="116"/>
    <col min="11265" max="11265" width="20.42578125" style="116" customWidth="1"/>
    <col min="11266" max="11266" width="79.85546875" style="116" customWidth="1"/>
    <col min="11267" max="11268" width="14.85546875" style="116" bestFit="1" customWidth="1"/>
    <col min="11269" max="11269" width="19.140625" style="116" bestFit="1" customWidth="1"/>
    <col min="11270" max="11270" width="25.5703125" style="116" bestFit="1" customWidth="1"/>
    <col min="11271" max="11271" width="16" style="116" customWidth="1"/>
    <col min="11272" max="11272" width="0" style="116" hidden="1" customWidth="1"/>
    <col min="11273" max="11520" width="9.140625" style="116"/>
    <col min="11521" max="11521" width="20.42578125" style="116" customWidth="1"/>
    <col min="11522" max="11522" width="79.85546875" style="116" customWidth="1"/>
    <col min="11523" max="11524" width="14.85546875" style="116" bestFit="1" customWidth="1"/>
    <col min="11525" max="11525" width="19.140625" style="116" bestFit="1" customWidth="1"/>
    <col min="11526" max="11526" width="25.5703125" style="116" bestFit="1" customWidth="1"/>
    <col min="11527" max="11527" width="16" style="116" customWidth="1"/>
    <col min="11528" max="11528" width="0" style="116" hidden="1" customWidth="1"/>
    <col min="11529" max="11776" width="9.140625" style="116"/>
    <col min="11777" max="11777" width="20.42578125" style="116" customWidth="1"/>
    <col min="11778" max="11778" width="79.85546875" style="116" customWidth="1"/>
    <col min="11779" max="11780" width="14.85546875" style="116" bestFit="1" customWidth="1"/>
    <col min="11781" max="11781" width="19.140625" style="116" bestFit="1" customWidth="1"/>
    <col min="11782" max="11782" width="25.5703125" style="116" bestFit="1" customWidth="1"/>
    <col min="11783" max="11783" width="16" style="116" customWidth="1"/>
    <col min="11784" max="11784" width="0" style="116" hidden="1" customWidth="1"/>
    <col min="11785" max="12032" width="9.140625" style="116"/>
    <col min="12033" max="12033" width="20.42578125" style="116" customWidth="1"/>
    <col min="12034" max="12034" width="79.85546875" style="116" customWidth="1"/>
    <col min="12035" max="12036" width="14.85546875" style="116" bestFit="1" customWidth="1"/>
    <col min="12037" max="12037" width="19.140625" style="116" bestFit="1" customWidth="1"/>
    <col min="12038" max="12038" width="25.5703125" style="116" bestFit="1" customWidth="1"/>
    <col min="12039" max="12039" width="16" style="116" customWidth="1"/>
    <col min="12040" max="12040" width="0" style="116" hidden="1" customWidth="1"/>
    <col min="12041" max="12288" width="9.140625" style="116"/>
    <col min="12289" max="12289" width="20.42578125" style="116" customWidth="1"/>
    <col min="12290" max="12290" width="79.85546875" style="116" customWidth="1"/>
    <col min="12291" max="12292" width="14.85546875" style="116" bestFit="1" customWidth="1"/>
    <col min="12293" max="12293" width="19.140625" style="116" bestFit="1" customWidth="1"/>
    <col min="12294" max="12294" width="25.5703125" style="116" bestFit="1" customWidth="1"/>
    <col min="12295" max="12295" width="16" style="116" customWidth="1"/>
    <col min="12296" max="12296" width="0" style="116" hidden="1" customWidth="1"/>
    <col min="12297" max="12544" width="9.140625" style="116"/>
    <col min="12545" max="12545" width="20.42578125" style="116" customWidth="1"/>
    <col min="12546" max="12546" width="79.85546875" style="116" customWidth="1"/>
    <col min="12547" max="12548" width="14.85546875" style="116" bestFit="1" customWidth="1"/>
    <col min="12549" max="12549" width="19.140625" style="116" bestFit="1" customWidth="1"/>
    <col min="12550" max="12550" width="25.5703125" style="116" bestFit="1" customWidth="1"/>
    <col min="12551" max="12551" width="16" style="116" customWidth="1"/>
    <col min="12552" max="12552" width="0" style="116" hidden="1" customWidth="1"/>
    <col min="12553" max="12800" width="9.140625" style="116"/>
    <col min="12801" max="12801" width="20.42578125" style="116" customWidth="1"/>
    <col min="12802" max="12802" width="79.85546875" style="116" customWidth="1"/>
    <col min="12803" max="12804" width="14.85546875" style="116" bestFit="1" customWidth="1"/>
    <col min="12805" max="12805" width="19.140625" style="116" bestFit="1" customWidth="1"/>
    <col min="12806" max="12806" width="25.5703125" style="116" bestFit="1" customWidth="1"/>
    <col min="12807" max="12807" width="16" style="116" customWidth="1"/>
    <col min="12808" max="12808" width="0" style="116" hidden="1" customWidth="1"/>
    <col min="12809" max="13056" width="9.140625" style="116"/>
    <col min="13057" max="13057" width="20.42578125" style="116" customWidth="1"/>
    <col min="13058" max="13058" width="79.85546875" style="116" customWidth="1"/>
    <col min="13059" max="13060" width="14.85546875" style="116" bestFit="1" customWidth="1"/>
    <col min="13061" max="13061" width="19.140625" style="116" bestFit="1" customWidth="1"/>
    <col min="13062" max="13062" width="25.5703125" style="116" bestFit="1" customWidth="1"/>
    <col min="13063" max="13063" width="16" style="116" customWidth="1"/>
    <col min="13064" max="13064" width="0" style="116" hidden="1" customWidth="1"/>
    <col min="13065" max="13312" width="9.140625" style="116"/>
    <col min="13313" max="13313" width="20.42578125" style="116" customWidth="1"/>
    <col min="13314" max="13314" width="79.85546875" style="116" customWidth="1"/>
    <col min="13315" max="13316" width="14.85546875" style="116" bestFit="1" customWidth="1"/>
    <col min="13317" max="13317" width="19.140625" style="116" bestFit="1" customWidth="1"/>
    <col min="13318" max="13318" width="25.5703125" style="116" bestFit="1" customWidth="1"/>
    <col min="13319" max="13319" width="16" style="116" customWidth="1"/>
    <col min="13320" max="13320" width="0" style="116" hidden="1" customWidth="1"/>
    <col min="13321" max="13568" width="9.140625" style="116"/>
    <col min="13569" max="13569" width="20.42578125" style="116" customWidth="1"/>
    <col min="13570" max="13570" width="79.85546875" style="116" customWidth="1"/>
    <col min="13571" max="13572" width="14.85546875" style="116" bestFit="1" customWidth="1"/>
    <col min="13573" max="13573" width="19.140625" style="116" bestFit="1" customWidth="1"/>
    <col min="13574" max="13574" width="25.5703125" style="116" bestFit="1" customWidth="1"/>
    <col min="13575" max="13575" width="16" style="116" customWidth="1"/>
    <col min="13576" max="13576" width="0" style="116" hidden="1" customWidth="1"/>
    <col min="13577" max="13824" width="9.140625" style="116"/>
    <col min="13825" max="13825" width="20.42578125" style="116" customWidth="1"/>
    <col min="13826" max="13826" width="79.85546875" style="116" customWidth="1"/>
    <col min="13827" max="13828" width="14.85546875" style="116" bestFit="1" customWidth="1"/>
    <col min="13829" max="13829" width="19.140625" style="116" bestFit="1" customWidth="1"/>
    <col min="13830" max="13830" width="25.5703125" style="116" bestFit="1" customWidth="1"/>
    <col min="13831" max="13831" width="16" style="116" customWidth="1"/>
    <col min="13832" max="13832" width="0" style="116" hidden="1" customWidth="1"/>
    <col min="13833" max="14080" width="9.140625" style="116"/>
    <col min="14081" max="14081" width="20.42578125" style="116" customWidth="1"/>
    <col min="14082" max="14082" width="79.85546875" style="116" customWidth="1"/>
    <col min="14083" max="14084" width="14.85546875" style="116" bestFit="1" customWidth="1"/>
    <col min="14085" max="14085" width="19.140625" style="116" bestFit="1" customWidth="1"/>
    <col min="14086" max="14086" width="25.5703125" style="116" bestFit="1" customWidth="1"/>
    <col min="14087" max="14087" width="16" style="116" customWidth="1"/>
    <col min="14088" max="14088" width="0" style="116" hidden="1" customWidth="1"/>
    <col min="14089" max="14336" width="9.140625" style="116"/>
    <col min="14337" max="14337" width="20.42578125" style="116" customWidth="1"/>
    <col min="14338" max="14338" width="79.85546875" style="116" customWidth="1"/>
    <col min="14339" max="14340" width="14.85546875" style="116" bestFit="1" customWidth="1"/>
    <col min="14341" max="14341" width="19.140625" style="116" bestFit="1" customWidth="1"/>
    <col min="14342" max="14342" width="25.5703125" style="116" bestFit="1" customWidth="1"/>
    <col min="14343" max="14343" width="16" style="116" customWidth="1"/>
    <col min="14344" max="14344" width="0" style="116" hidden="1" customWidth="1"/>
    <col min="14345" max="14592" width="9.140625" style="116"/>
    <col min="14593" max="14593" width="20.42578125" style="116" customWidth="1"/>
    <col min="14594" max="14594" width="79.85546875" style="116" customWidth="1"/>
    <col min="14595" max="14596" width="14.85546875" style="116" bestFit="1" customWidth="1"/>
    <col min="14597" max="14597" width="19.140625" style="116" bestFit="1" customWidth="1"/>
    <col min="14598" max="14598" width="25.5703125" style="116" bestFit="1" customWidth="1"/>
    <col min="14599" max="14599" width="16" style="116" customWidth="1"/>
    <col min="14600" max="14600" width="0" style="116" hidden="1" customWidth="1"/>
    <col min="14601" max="14848" width="9.140625" style="116"/>
    <col min="14849" max="14849" width="20.42578125" style="116" customWidth="1"/>
    <col min="14850" max="14850" width="79.85546875" style="116" customWidth="1"/>
    <col min="14851" max="14852" width="14.85546875" style="116" bestFit="1" customWidth="1"/>
    <col min="14853" max="14853" width="19.140625" style="116" bestFit="1" customWidth="1"/>
    <col min="14854" max="14854" width="25.5703125" style="116" bestFit="1" customWidth="1"/>
    <col min="14855" max="14855" width="16" style="116" customWidth="1"/>
    <col min="14856" max="14856" width="0" style="116" hidden="1" customWidth="1"/>
    <col min="14857" max="15104" width="9.140625" style="116"/>
    <col min="15105" max="15105" width="20.42578125" style="116" customWidth="1"/>
    <col min="15106" max="15106" width="79.85546875" style="116" customWidth="1"/>
    <col min="15107" max="15108" width="14.85546875" style="116" bestFit="1" customWidth="1"/>
    <col min="15109" max="15109" width="19.140625" style="116" bestFit="1" customWidth="1"/>
    <col min="15110" max="15110" width="25.5703125" style="116" bestFit="1" customWidth="1"/>
    <col min="15111" max="15111" width="16" style="116" customWidth="1"/>
    <col min="15112" max="15112" width="0" style="116" hidden="1" customWidth="1"/>
    <col min="15113" max="15360" width="9.140625" style="116"/>
    <col min="15361" max="15361" width="20.42578125" style="116" customWidth="1"/>
    <col min="15362" max="15362" width="79.85546875" style="116" customWidth="1"/>
    <col min="15363" max="15364" width="14.85546875" style="116" bestFit="1" customWidth="1"/>
    <col min="15365" max="15365" width="19.140625" style="116" bestFit="1" customWidth="1"/>
    <col min="15366" max="15366" width="25.5703125" style="116" bestFit="1" customWidth="1"/>
    <col min="15367" max="15367" width="16" style="116" customWidth="1"/>
    <col min="15368" max="15368" width="0" style="116" hidden="1" customWidth="1"/>
    <col min="15369" max="15616" width="9.140625" style="116"/>
    <col min="15617" max="15617" width="20.42578125" style="116" customWidth="1"/>
    <col min="15618" max="15618" width="79.85546875" style="116" customWidth="1"/>
    <col min="15619" max="15620" width="14.85546875" style="116" bestFit="1" customWidth="1"/>
    <col min="15621" max="15621" width="19.140625" style="116" bestFit="1" customWidth="1"/>
    <col min="15622" max="15622" width="25.5703125" style="116" bestFit="1" customWidth="1"/>
    <col min="15623" max="15623" width="16" style="116" customWidth="1"/>
    <col min="15624" max="15624" width="0" style="116" hidden="1" customWidth="1"/>
    <col min="15625" max="15872" width="9.140625" style="116"/>
    <col min="15873" max="15873" width="20.42578125" style="116" customWidth="1"/>
    <col min="15874" max="15874" width="79.85546875" style="116" customWidth="1"/>
    <col min="15875" max="15876" width="14.85546875" style="116" bestFit="1" customWidth="1"/>
    <col min="15877" max="15877" width="19.140625" style="116" bestFit="1" customWidth="1"/>
    <col min="15878" max="15878" width="25.5703125" style="116" bestFit="1" customWidth="1"/>
    <col min="15879" max="15879" width="16" style="116" customWidth="1"/>
    <col min="15880" max="15880" width="0" style="116" hidden="1" customWidth="1"/>
    <col min="15881" max="16128" width="9.140625" style="116"/>
    <col min="16129" max="16129" width="20.42578125" style="116" customWidth="1"/>
    <col min="16130" max="16130" width="79.85546875" style="116" customWidth="1"/>
    <col min="16131" max="16132" width="14.85546875" style="116" bestFit="1" customWidth="1"/>
    <col min="16133" max="16133" width="19.140625" style="116" bestFit="1" customWidth="1"/>
    <col min="16134" max="16134" width="25.5703125" style="116" bestFit="1" customWidth="1"/>
    <col min="16135" max="16135" width="16" style="116" customWidth="1"/>
    <col min="16136" max="16136" width="0" style="116" hidden="1" customWidth="1"/>
    <col min="16137" max="16384" width="9.140625" style="116"/>
  </cols>
  <sheetData>
    <row r="1" spans="1:8" x14ac:dyDescent="0.25">
      <c r="A1" s="111" t="s">
        <v>53</v>
      </c>
      <c r="B1" s="112"/>
      <c r="C1" s="112"/>
      <c r="D1" s="112"/>
      <c r="E1" s="112"/>
      <c r="F1" s="112"/>
      <c r="G1" s="112"/>
    </row>
    <row r="2" spans="1:8" ht="4.9000000000000004" customHeight="1" x14ac:dyDescent="0.25">
      <c r="A2" s="117"/>
      <c r="B2" s="118"/>
      <c r="C2" s="118"/>
      <c r="D2" s="118"/>
      <c r="E2" s="118"/>
      <c r="F2" s="118"/>
      <c r="G2" s="118"/>
    </row>
    <row r="3" spans="1:8" hidden="1" x14ac:dyDescent="0.25">
      <c r="A3" s="117"/>
      <c r="B3" s="118"/>
      <c r="C3" s="118"/>
      <c r="D3" s="118"/>
      <c r="E3" s="118"/>
      <c r="F3" s="118"/>
      <c r="G3" s="118"/>
    </row>
    <row r="4" spans="1:8" ht="9" hidden="1" customHeight="1" x14ac:dyDescent="0.25">
      <c r="A4" s="118"/>
      <c r="B4" s="118"/>
      <c r="C4" s="118"/>
      <c r="D4" s="118"/>
      <c r="E4" s="118"/>
      <c r="F4" s="118"/>
      <c r="G4" s="118"/>
    </row>
    <row r="5" spans="1:8" ht="20.100000000000001" customHeight="1" x14ac:dyDescent="0.25">
      <c r="A5" s="120" t="s">
        <v>54</v>
      </c>
      <c r="B5" s="121" t="s">
        <v>21</v>
      </c>
      <c r="C5" s="122"/>
      <c r="D5" s="114"/>
      <c r="E5" s="114"/>
      <c r="F5" s="119" t="s">
        <v>55</v>
      </c>
      <c r="G5" s="114"/>
    </row>
    <row r="6" spans="1:8" ht="20.100000000000001" customHeight="1" x14ac:dyDescent="0.25">
      <c r="A6" s="125" t="s">
        <v>56</v>
      </c>
      <c r="B6" s="126" t="s">
        <v>57</v>
      </c>
      <c r="C6" s="127"/>
      <c r="D6" s="115"/>
    </row>
    <row r="7" spans="1:8" ht="20.100000000000001" customHeight="1" x14ac:dyDescent="0.25">
      <c r="A7" s="125" t="s">
        <v>58</v>
      </c>
      <c r="B7" s="126" t="s">
        <v>59</v>
      </c>
      <c r="C7" s="127"/>
      <c r="D7" s="115"/>
    </row>
    <row r="8" spans="1:8" ht="20.100000000000001" customHeight="1" x14ac:dyDescent="0.25">
      <c r="A8" s="125" t="s">
        <v>60</v>
      </c>
      <c r="B8" s="126" t="s">
        <v>61</v>
      </c>
      <c r="C8" s="127"/>
      <c r="D8" s="115"/>
    </row>
    <row r="9" spans="1:8" ht="17.25" customHeight="1" x14ac:dyDescent="0.25">
      <c r="A9" s="129"/>
      <c r="B9" s="130"/>
    </row>
    <row r="10" spans="1:8" x14ac:dyDescent="0.25">
      <c r="A10" s="132" t="s">
        <v>62</v>
      </c>
      <c r="B10" s="133"/>
      <c r="D10" s="115"/>
      <c r="E10" s="115"/>
      <c r="F10" s="115"/>
      <c r="G10" s="115"/>
    </row>
    <row r="11" spans="1:8" ht="13.5" customHeight="1" x14ac:dyDescent="0.25">
      <c r="A11" s="135"/>
      <c r="B11" s="135"/>
      <c r="C11" s="135"/>
      <c r="D11" s="136"/>
      <c r="E11" s="136"/>
      <c r="F11" s="136"/>
      <c r="G11" s="137" t="s">
        <v>29</v>
      </c>
    </row>
    <row r="12" spans="1:8" s="146" customFormat="1" ht="47.25" customHeight="1" x14ac:dyDescent="0.25">
      <c r="A12" s="138" t="s">
        <v>63</v>
      </c>
      <c r="B12" s="139" t="s">
        <v>64</v>
      </c>
      <c r="C12" s="140" t="s">
        <v>98</v>
      </c>
      <c r="D12" s="140" t="s">
        <v>99</v>
      </c>
      <c r="E12" s="140" t="s">
        <v>100</v>
      </c>
      <c r="F12" s="140" t="s">
        <v>101</v>
      </c>
      <c r="G12" s="140" t="s">
        <v>102</v>
      </c>
      <c r="H12" s="145"/>
    </row>
    <row r="13" spans="1:8" s="155" customFormat="1" ht="70.5" customHeight="1" x14ac:dyDescent="0.25">
      <c r="A13" s="147" t="s">
        <v>71</v>
      </c>
      <c r="B13" s="148"/>
      <c r="C13" s="149"/>
      <c r="D13" s="149"/>
      <c r="E13" s="149"/>
      <c r="F13" s="149"/>
      <c r="G13" s="149"/>
      <c r="H13" s="154" t="s">
        <v>74</v>
      </c>
    </row>
    <row r="14" spans="1:8" x14ac:dyDescent="0.25">
      <c r="A14" s="225">
        <v>6</v>
      </c>
      <c r="B14" s="158" t="s">
        <v>103</v>
      </c>
      <c r="C14" s="158">
        <v>9279437</v>
      </c>
      <c r="D14" s="158">
        <v>9483339.3100000005</v>
      </c>
      <c r="E14" s="158">
        <f>E15+E18+E20+E23</f>
        <v>9964068</v>
      </c>
      <c r="F14" s="158">
        <f t="shared" ref="F14:G14" si="0">F15+F18+F20+F23</f>
        <v>10118112</v>
      </c>
      <c r="G14" s="158">
        <f t="shared" si="0"/>
        <v>10248412</v>
      </c>
      <c r="H14" s="116">
        <v>0</v>
      </c>
    </row>
    <row r="15" spans="1:8" x14ac:dyDescent="0.25">
      <c r="A15" s="225">
        <v>63</v>
      </c>
      <c r="B15" s="226" t="s">
        <v>104</v>
      </c>
      <c r="C15" s="158">
        <v>8155769</v>
      </c>
      <c r="D15" s="158">
        <v>8520082</v>
      </c>
      <c r="E15" s="158">
        <f>SUM(E16:E17)</f>
        <v>8625500</v>
      </c>
      <c r="F15" s="158">
        <v>8700000</v>
      </c>
      <c r="G15" s="158">
        <v>8760000</v>
      </c>
      <c r="H15" s="159">
        <f>SUM(H16:H16)</f>
        <v>0</v>
      </c>
    </row>
    <row r="16" spans="1:8" x14ac:dyDescent="0.25">
      <c r="A16" s="227">
        <v>636</v>
      </c>
      <c r="B16" s="162" t="s">
        <v>105</v>
      </c>
      <c r="C16" s="162">
        <v>8069089</v>
      </c>
      <c r="D16" s="162">
        <v>8396138.6600000001</v>
      </c>
      <c r="E16" s="162">
        <v>8598303</v>
      </c>
      <c r="F16" s="162"/>
      <c r="G16" s="162"/>
      <c r="H16" s="116">
        <v>0</v>
      </c>
    </row>
    <row r="17" spans="1:8" x14ac:dyDescent="0.25">
      <c r="A17" s="227">
        <v>639</v>
      </c>
      <c r="B17" s="228" t="s">
        <v>106</v>
      </c>
      <c r="C17" s="229">
        <v>0</v>
      </c>
      <c r="D17" s="229">
        <v>0</v>
      </c>
      <c r="E17" s="229">
        <v>27197</v>
      </c>
      <c r="F17" s="230"/>
      <c r="G17" s="230"/>
    </row>
    <row r="18" spans="1:8" x14ac:dyDescent="0.25">
      <c r="A18" s="225">
        <v>64</v>
      </c>
      <c r="B18" s="226" t="s">
        <v>107</v>
      </c>
      <c r="C18" s="158">
        <v>236</v>
      </c>
      <c r="D18" s="158">
        <v>187.23</v>
      </c>
      <c r="E18" s="158">
        <v>100</v>
      </c>
      <c r="F18" s="158">
        <v>70</v>
      </c>
      <c r="G18" s="158">
        <v>50</v>
      </c>
      <c r="H18" s="159">
        <f>SUM(H19:H23)</f>
        <v>0</v>
      </c>
    </row>
    <row r="19" spans="1:8" x14ac:dyDescent="0.25">
      <c r="A19" s="227">
        <v>641</v>
      </c>
      <c r="B19" s="162" t="s">
        <v>108</v>
      </c>
      <c r="C19" s="162">
        <v>236</v>
      </c>
      <c r="D19" s="162">
        <v>187.23</v>
      </c>
      <c r="E19" s="162">
        <v>100</v>
      </c>
      <c r="F19" s="162"/>
      <c r="G19" s="162"/>
      <c r="H19" s="116">
        <v>0</v>
      </c>
    </row>
    <row r="20" spans="1:8" x14ac:dyDescent="0.25">
      <c r="A20" s="225">
        <v>66</v>
      </c>
      <c r="B20" s="158" t="s">
        <v>109</v>
      </c>
      <c r="C20" s="158">
        <v>65712</v>
      </c>
      <c r="D20" s="158">
        <v>103893.12</v>
      </c>
      <c r="E20" s="158">
        <v>95000</v>
      </c>
      <c r="F20" s="158">
        <v>95000</v>
      </c>
      <c r="G20" s="158">
        <v>107000</v>
      </c>
      <c r="H20" s="116">
        <v>0</v>
      </c>
    </row>
    <row r="21" spans="1:8" x14ac:dyDescent="0.25">
      <c r="A21" s="227">
        <v>661</v>
      </c>
      <c r="B21" s="162" t="s">
        <v>110</v>
      </c>
      <c r="C21" s="162">
        <v>26643</v>
      </c>
      <c r="D21" s="162">
        <v>60000</v>
      </c>
      <c r="E21" s="162">
        <v>60000</v>
      </c>
      <c r="F21" s="162"/>
      <c r="G21" s="162"/>
      <c r="H21" s="116">
        <v>0</v>
      </c>
    </row>
    <row r="22" spans="1:8" x14ac:dyDescent="0.25">
      <c r="A22" s="227">
        <v>663</v>
      </c>
      <c r="B22" s="162" t="s">
        <v>111</v>
      </c>
      <c r="C22" s="162">
        <v>39069</v>
      </c>
      <c r="D22" s="162">
        <v>43893.120000000003</v>
      </c>
      <c r="E22" s="162">
        <v>35000</v>
      </c>
      <c r="F22" s="162"/>
      <c r="G22" s="162"/>
    </row>
    <row r="23" spans="1:8" x14ac:dyDescent="0.25">
      <c r="A23" s="225">
        <v>67</v>
      </c>
      <c r="B23" s="226" t="s">
        <v>112</v>
      </c>
      <c r="C23" s="158">
        <v>1050987</v>
      </c>
      <c r="D23" s="158">
        <v>859176.95999999996</v>
      </c>
      <c r="E23" s="158">
        <v>1243468</v>
      </c>
      <c r="F23" s="158">
        <v>1323042</v>
      </c>
      <c r="G23" s="158">
        <v>1381362</v>
      </c>
      <c r="H23" s="116">
        <v>0</v>
      </c>
    </row>
    <row r="24" spans="1:8" x14ac:dyDescent="0.25">
      <c r="A24" s="227">
        <v>671</v>
      </c>
      <c r="B24" s="231" t="s">
        <v>113</v>
      </c>
      <c r="C24" s="162">
        <v>1050987</v>
      </c>
      <c r="D24" s="162">
        <v>859176.95999999996</v>
      </c>
      <c r="E24" s="162">
        <v>1243468</v>
      </c>
      <c r="F24" s="162"/>
      <c r="G24" s="162"/>
    </row>
    <row r="25" spans="1:8" x14ac:dyDescent="0.25">
      <c r="A25" s="227"/>
      <c r="B25" s="231"/>
      <c r="C25" s="162"/>
      <c r="D25" s="162"/>
      <c r="E25" s="162"/>
      <c r="F25" s="162"/>
      <c r="G25" s="162"/>
    </row>
    <row r="26" spans="1:8" x14ac:dyDescent="0.25">
      <c r="A26" s="225">
        <v>7</v>
      </c>
      <c r="B26" s="226" t="s">
        <v>114</v>
      </c>
      <c r="C26" s="158">
        <v>588</v>
      </c>
      <c r="D26" s="158">
        <v>588</v>
      </c>
      <c r="E26" s="158">
        <v>588</v>
      </c>
      <c r="F26" s="158">
        <v>588</v>
      </c>
      <c r="G26" s="158">
        <v>588</v>
      </c>
    </row>
    <row r="27" spans="1:8" x14ac:dyDescent="0.25">
      <c r="A27" s="225">
        <v>72</v>
      </c>
      <c r="B27" s="226" t="s">
        <v>115</v>
      </c>
      <c r="C27" s="158">
        <v>588</v>
      </c>
      <c r="D27" s="158">
        <v>588</v>
      </c>
      <c r="E27" s="158">
        <v>588</v>
      </c>
      <c r="F27" s="158">
        <v>588</v>
      </c>
      <c r="G27" s="158">
        <v>588</v>
      </c>
    </row>
    <row r="28" spans="1:8" x14ac:dyDescent="0.25">
      <c r="A28" s="227">
        <v>721</v>
      </c>
      <c r="B28" s="231" t="s">
        <v>116</v>
      </c>
      <c r="C28" s="162">
        <v>588</v>
      </c>
      <c r="D28" s="162">
        <v>588</v>
      </c>
      <c r="E28" s="162">
        <v>588</v>
      </c>
      <c r="F28" s="162">
        <v>588</v>
      </c>
      <c r="G28" s="162">
        <v>588</v>
      </c>
    </row>
    <row r="29" spans="1:8" x14ac:dyDescent="0.25">
      <c r="A29" s="227"/>
      <c r="B29" s="231"/>
      <c r="C29" s="162"/>
      <c r="D29" s="162"/>
      <c r="E29" s="162"/>
      <c r="F29" s="162"/>
      <c r="G29" s="162"/>
    </row>
    <row r="30" spans="1:8" x14ac:dyDescent="0.25">
      <c r="A30" s="225">
        <v>3</v>
      </c>
      <c r="B30" s="226" t="s">
        <v>117</v>
      </c>
      <c r="C30" s="158">
        <v>9173935</v>
      </c>
      <c r="D30" s="158">
        <v>9544000</v>
      </c>
      <c r="E30" s="158">
        <f>E31+E35+E41</f>
        <v>9998531</v>
      </c>
      <c r="F30" s="158">
        <v>10103700</v>
      </c>
      <c r="G30" s="158">
        <v>10229000</v>
      </c>
    </row>
    <row r="31" spans="1:8" x14ac:dyDescent="0.25">
      <c r="A31" s="225">
        <v>31</v>
      </c>
      <c r="B31" s="226" t="s">
        <v>76</v>
      </c>
      <c r="C31" s="158">
        <v>8122385</v>
      </c>
      <c r="D31" s="158">
        <v>8475000</v>
      </c>
      <c r="E31" s="158">
        <v>8923000</v>
      </c>
      <c r="F31" s="158">
        <v>9000000</v>
      </c>
      <c r="G31" s="158">
        <v>9050000</v>
      </c>
      <c r="H31" s="159">
        <f>SUM(H32:H34)</f>
        <v>0</v>
      </c>
    </row>
    <row r="32" spans="1:8" x14ac:dyDescent="0.25">
      <c r="A32" s="227">
        <v>311</v>
      </c>
      <c r="B32" s="162" t="s">
        <v>77</v>
      </c>
      <c r="C32" s="162">
        <v>6703754</v>
      </c>
      <c r="D32" s="162">
        <v>6905000</v>
      </c>
      <c r="E32" s="162">
        <v>7310922</v>
      </c>
      <c r="F32" s="162"/>
      <c r="G32" s="162"/>
      <c r="H32" s="116">
        <v>0</v>
      </c>
    </row>
    <row r="33" spans="1:8" x14ac:dyDescent="0.25">
      <c r="A33" s="227">
        <v>312</v>
      </c>
      <c r="B33" s="162" t="s">
        <v>78</v>
      </c>
      <c r="C33" s="162">
        <v>315673</v>
      </c>
      <c r="D33" s="162">
        <v>443000</v>
      </c>
      <c r="E33" s="162">
        <v>410000</v>
      </c>
      <c r="F33" s="162"/>
      <c r="G33" s="162"/>
      <c r="H33" s="116">
        <v>0</v>
      </c>
    </row>
    <row r="34" spans="1:8" x14ac:dyDescent="0.25">
      <c r="A34" s="227">
        <v>313</v>
      </c>
      <c r="B34" s="162" t="s">
        <v>79</v>
      </c>
      <c r="C34" s="162">
        <v>1102958</v>
      </c>
      <c r="D34" s="162">
        <v>1127000</v>
      </c>
      <c r="E34" s="162">
        <v>1202078</v>
      </c>
      <c r="F34" s="162"/>
      <c r="G34" s="162"/>
    </row>
    <row r="35" spans="1:8" x14ac:dyDescent="0.25">
      <c r="A35" s="225">
        <v>32</v>
      </c>
      <c r="B35" s="226" t="s">
        <v>80</v>
      </c>
      <c r="C35" s="158">
        <v>1048106</v>
      </c>
      <c r="D35" s="158">
        <v>1065000</v>
      </c>
      <c r="E35" s="158">
        <f>SUM(E36:E40)</f>
        <v>1071531</v>
      </c>
      <c r="F35" s="158">
        <v>1100000</v>
      </c>
      <c r="G35" s="158">
        <v>1175000</v>
      </c>
      <c r="H35" s="159">
        <f>SUM(H36:H40)</f>
        <v>0</v>
      </c>
    </row>
    <row r="36" spans="1:8" x14ac:dyDescent="0.25">
      <c r="A36" s="227">
        <v>321</v>
      </c>
      <c r="B36" s="162" t="s">
        <v>81</v>
      </c>
      <c r="C36" s="162">
        <v>237107</v>
      </c>
      <c r="D36" s="162">
        <v>270000</v>
      </c>
      <c r="E36" s="162">
        <v>270000</v>
      </c>
      <c r="F36" s="162"/>
      <c r="G36" s="162"/>
      <c r="H36" s="116">
        <v>0</v>
      </c>
    </row>
    <row r="37" spans="1:8" x14ac:dyDescent="0.25">
      <c r="A37" s="227">
        <v>322</v>
      </c>
      <c r="B37" s="162" t="s">
        <v>82</v>
      </c>
      <c r="C37" s="162">
        <v>406155</v>
      </c>
      <c r="D37" s="162">
        <v>380000</v>
      </c>
      <c r="E37" s="162">
        <v>426943</v>
      </c>
      <c r="F37" s="162"/>
      <c r="G37" s="162"/>
      <c r="H37" s="116">
        <v>0</v>
      </c>
    </row>
    <row r="38" spans="1:8" x14ac:dyDescent="0.25">
      <c r="A38" s="227">
        <v>323</v>
      </c>
      <c r="B38" s="162" t="s">
        <v>83</v>
      </c>
      <c r="C38" s="162">
        <v>331297</v>
      </c>
      <c r="D38" s="162">
        <v>315000</v>
      </c>
      <c r="E38" s="162">
        <v>304000</v>
      </c>
      <c r="F38" s="162"/>
      <c r="G38" s="162"/>
      <c r="H38" s="116">
        <v>0</v>
      </c>
    </row>
    <row r="39" spans="1:8" x14ac:dyDescent="0.25">
      <c r="A39" s="227">
        <v>324</v>
      </c>
      <c r="B39" s="162" t="s">
        <v>84</v>
      </c>
      <c r="C39" s="162">
        <v>22466</v>
      </c>
      <c r="D39" s="162">
        <v>45000</v>
      </c>
      <c r="E39" s="162">
        <v>18000</v>
      </c>
      <c r="F39" s="162"/>
      <c r="G39" s="162"/>
    </row>
    <row r="40" spans="1:8" x14ac:dyDescent="0.25">
      <c r="A40" s="227">
        <v>329</v>
      </c>
      <c r="B40" s="231" t="s">
        <v>85</v>
      </c>
      <c r="C40" s="162">
        <v>51081</v>
      </c>
      <c r="D40" s="162">
        <v>55000</v>
      </c>
      <c r="E40" s="162">
        <v>52588</v>
      </c>
      <c r="F40" s="162"/>
      <c r="G40" s="162"/>
      <c r="H40" s="116">
        <v>0</v>
      </c>
    </row>
    <row r="41" spans="1:8" x14ac:dyDescent="0.25">
      <c r="A41" s="225">
        <v>34</v>
      </c>
      <c r="B41" s="226" t="s">
        <v>86</v>
      </c>
      <c r="C41" s="158">
        <v>3444</v>
      </c>
      <c r="D41" s="158">
        <v>4000</v>
      </c>
      <c r="E41" s="158">
        <v>4000</v>
      </c>
      <c r="F41" s="158">
        <v>3700</v>
      </c>
      <c r="G41" s="158">
        <v>4000</v>
      </c>
      <c r="H41" s="166">
        <f>SUM(H42:H42)</f>
        <v>0</v>
      </c>
    </row>
    <row r="42" spans="1:8" x14ac:dyDescent="0.25">
      <c r="A42" s="227">
        <v>343</v>
      </c>
      <c r="B42" s="162" t="s">
        <v>87</v>
      </c>
      <c r="C42" s="162">
        <v>3444</v>
      </c>
      <c r="D42" s="162">
        <v>4000</v>
      </c>
      <c r="E42" s="162">
        <v>4000</v>
      </c>
      <c r="F42" s="162"/>
      <c r="G42" s="162"/>
      <c r="H42" s="116">
        <v>0</v>
      </c>
    </row>
    <row r="43" spans="1:8" x14ac:dyDescent="0.25">
      <c r="A43" s="227"/>
      <c r="B43" s="158"/>
      <c r="C43" s="158"/>
      <c r="D43" s="158"/>
      <c r="E43" s="158"/>
      <c r="F43" s="158"/>
      <c r="G43" s="158"/>
      <c r="H43" s="127"/>
    </row>
    <row r="44" spans="1:8" x14ac:dyDescent="0.25">
      <c r="A44" s="225">
        <v>4</v>
      </c>
      <c r="B44" s="158" t="s">
        <v>118</v>
      </c>
      <c r="C44" s="158">
        <v>20402</v>
      </c>
      <c r="D44" s="158">
        <v>109700</v>
      </c>
      <c r="E44" s="158">
        <f>E45+E49</f>
        <v>137588</v>
      </c>
      <c r="F44" s="158">
        <v>15000</v>
      </c>
      <c r="G44" s="158">
        <v>20000</v>
      </c>
      <c r="H44" s="159"/>
    </row>
    <row r="45" spans="1:8" s="159" customFormat="1" x14ac:dyDescent="0.25">
      <c r="A45" s="173">
        <v>42</v>
      </c>
      <c r="B45" s="232" t="s">
        <v>89</v>
      </c>
      <c r="C45" s="158">
        <v>20402</v>
      </c>
      <c r="D45" s="158">
        <v>89700</v>
      </c>
      <c r="E45" s="158">
        <f>SUM(E46:E48)</f>
        <v>122588</v>
      </c>
      <c r="F45" s="158">
        <v>15000</v>
      </c>
      <c r="G45" s="158">
        <v>20000</v>
      </c>
      <c r="H45" s="175">
        <f>H46</f>
        <v>65000</v>
      </c>
    </row>
    <row r="46" spans="1:8" x14ac:dyDescent="0.25">
      <c r="A46" s="227">
        <v>422</v>
      </c>
      <c r="B46" s="162" t="s">
        <v>90</v>
      </c>
      <c r="C46" s="162">
        <v>19601</v>
      </c>
      <c r="D46" s="162">
        <v>82350</v>
      </c>
      <c r="E46" s="162">
        <v>112000</v>
      </c>
      <c r="F46" s="162"/>
      <c r="G46" s="162"/>
      <c r="H46" s="116">
        <v>65000</v>
      </c>
    </row>
    <row r="47" spans="1:8" x14ac:dyDescent="0.25">
      <c r="A47" s="227">
        <v>424</v>
      </c>
      <c r="B47" s="162" t="s">
        <v>91</v>
      </c>
      <c r="C47" s="162">
        <v>801</v>
      </c>
      <c r="D47" s="162">
        <v>1500</v>
      </c>
      <c r="E47" s="162">
        <v>10588</v>
      </c>
      <c r="F47" s="162"/>
      <c r="G47" s="162"/>
    </row>
    <row r="48" spans="1:8" x14ac:dyDescent="0.25">
      <c r="A48" s="227">
        <v>426</v>
      </c>
      <c r="B48" s="162" t="s">
        <v>119</v>
      </c>
      <c r="C48" s="162">
        <v>0</v>
      </c>
      <c r="D48" s="162">
        <v>5850</v>
      </c>
      <c r="E48" s="162">
        <v>0</v>
      </c>
      <c r="F48" s="162"/>
      <c r="G48" s="162"/>
    </row>
    <row r="49" spans="1:8" x14ac:dyDescent="0.25">
      <c r="A49" s="225">
        <v>45</v>
      </c>
      <c r="B49" s="158" t="s">
        <v>92</v>
      </c>
      <c r="C49" s="158">
        <v>0</v>
      </c>
      <c r="D49" s="158">
        <v>20000</v>
      </c>
      <c r="E49" s="158">
        <v>15000</v>
      </c>
      <c r="F49" s="158"/>
      <c r="G49" s="158">
        <v>0</v>
      </c>
    </row>
    <row r="50" spans="1:8" x14ac:dyDescent="0.25">
      <c r="A50" s="227">
        <v>451</v>
      </c>
      <c r="B50" s="162" t="s">
        <v>93</v>
      </c>
      <c r="C50" s="162">
        <v>0</v>
      </c>
      <c r="D50" s="162">
        <v>20000</v>
      </c>
      <c r="E50" s="162">
        <v>15000</v>
      </c>
      <c r="F50" s="162"/>
      <c r="G50" s="162"/>
    </row>
    <row r="51" spans="1:8" x14ac:dyDescent="0.25">
      <c r="A51" s="227"/>
      <c r="B51" s="162"/>
      <c r="C51" s="162"/>
      <c r="D51" s="162"/>
      <c r="E51" s="162"/>
      <c r="F51" s="162"/>
      <c r="G51" s="162"/>
    </row>
    <row r="52" spans="1:8" x14ac:dyDescent="0.25">
      <c r="A52" s="227"/>
      <c r="B52" s="158" t="s">
        <v>120</v>
      </c>
      <c r="C52" s="158">
        <f>C14+C26</f>
        <v>9280025</v>
      </c>
      <c r="D52" s="158">
        <f>D14+D26</f>
        <v>9483927.3100000005</v>
      </c>
      <c r="E52" s="158">
        <f>E14+E26</f>
        <v>9964656</v>
      </c>
      <c r="F52" s="158">
        <f>F14+F26</f>
        <v>10118700</v>
      </c>
      <c r="G52" s="158">
        <f>G14+G26</f>
        <v>10249000</v>
      </c>
    </row>
    <row r="53" spans="1:8" x14ac:dyDescent="0.25">
      <c r="A53" s="227"/>
      <c r="B53" s="158" t="s">
        <v>121</v>
      </c>
      <c r="C53" s="158">
        <f t="shared" ref="C53:H53" si="1">C30+C44</f>
        <v>9194337</v>
      </c>
      <c r="D53" s="158">
        <f t="shared" si="1"/>
        <v>9653700</v>
      </c>
      <c r="E53" s="158">
        <f t="shared" si="1"/>
        <v>10136119</v>
      </c>
      <c r="F53" s="158">
        <f t="shared" si="1"/>
        <v>10118700</v>
      </c>
      <c r="G53" s="158">
        <f t="shared" si="1"/>
        <v>10249000</v>
      </c>
      <c r="H53" s="158">
        <f t="shared" si="1"/>
        <v>0</v>
      </c>
    </row>
    <row r="54" spans="1:8" x14ac:dyDescent="0.25">
      <c r="A54" s="227"/>
      <c r="B54" s="158" t="s">
        <v>122</v>
      </c>
      <c r="C54" s="158">
        <f>C52-C53</f>
        <v>85688</v>
      </c>
      <c r="D54" s="158"/>
      <c r="E54" s="158"/>
      <c r="F54" s="158">
        <f>F52-F53</f>
        <v>0</v>
      </c>
      <c r="G54" s="158">
        <f>G52-G53</f>
        <v>0</v>
      </c>
    </row>
    <row r="55" spans="1:8" x14ac:dyDescent="0.25">
      <c r="A55" s="227"/>
      <c r="B55" s="158" t="s">
        <v>123</v>
      </c>
      <c r="C55" s="158"/>
      <c r="D55" s="158">
        <v>-169773</v>
      </c>
      <c r="E55" s="158">
        <f>E52-E53</f>
        <v>-171463</v>
      </c>
      <c r="F55" s="158"/>
      <c r="G55" s="158"/>
    </row>
    <row r="56" spans="1:8" x14ac:dyDescent="0.25">
      <c r="A56" s="227"/>
      <c r="B56" s="158" t="s">
        <v>124</v>
      </c>
      <c r="C56" s="158">
        <v>94679.360000000001</v>
      </c>
      <c r="D56" s="158">
        <v>169773</v>
      </c>
      <c r="E56" s="158">
        <v>171463</v>
      </c>
      <c r="F56" s="158"/>
      <c r="G56" s="158"/>
    </row>
    <row r="57" spans="1:8" x14ac:dyDescent="0.25">
      <c r="A57" s="225"/>
      <c r="B57" s="158" t="s">
        <v>125</v>
      </c>
      <c r="C57" s="158"/>
      <c r="D57" s="158"/>
      <c r="E57" s="158"/>
      <c r="F57" s="158"/>
      <c r="G57" s="158"/>
    </row>
    <row r="58" spans="1:8" x14ac:dyDescent="0.25">
      <c r="A58" s="225"/>
      <c r="B58" s="158" t="s">
        <v>126</v>
      </c>
      <c r="C58" s="158">
        <f>C54+C56</f>
        <v>180367.35999999999</v>
      </c>
      <c r="D58" s="158">
        <v>0</v>
      </c>
      <c r="E58" s="158">
        <v>0</v>
      </c>
      <c r="F58" s="158">
        <v>0</v>
      </c>
      <c r="G58" s="158">
        <v>0</v>
      </c>
    </row>
    <row r="59" spans="1:8" x14ac:dyDescent="0.25">
      <c r="A59" s="225"/>
      <c r="B59" s="158" t="s">
        <v>127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</row>
    <row r="60" spans="1:8" x14ac:dyDescent="0.25">
      <c r="A60" s="227"/>
      <c r="B60" s="162"/>
      <c r="C60" s="158"/>
      <c r="D60" s="158"/>
      <c r="E60" s="158"/>
      <c r="F60" s="158"/>
      <c r="G60" s="158"/>
    </row>
    <row r="61" spans="1:8" ht="16.5" customHeight="1" x14ac:dyDescent="0.25">
      <c r="A61" s="183"/>
      <c r="B61" s="184"/>
      <c r="C61" s="115"/>
      <c r="D61" s="115"/>
      <c r="E61" s="115"/>
      <c r="F61" s="115"/>
      <c r="G61" s="115"/>
    </row>
    <row r="62" spans="1:8" x14ac:dyDescent="0.25">
      <c r="A62" s="185" t="s">
        <v>95</v>
      </c>
      <c r="B62" s="115"/>
      <c r="C62" s="115"/>
      <c r="D62" s="115"/>
      <c r="E62" s="115"/>
      <c r="F62" s="127" t="s">
        <v>96</v>
      </c>
      <c r="H62" s="188"/>
    </row>
    <row r="63" spans="1:8" s="191" customFormat="1" ht="23.25" customHeight="1" x14ac:dyDescent="0.25">
      <c r="A63" s="189"/>
      <c r="B63" s="127"/>
      <c r="C63" s="127"/>
      <c r="D63" s="127" t="s">
        <v>97</v>
      </c>
      <c r="E63" s="127"/>
      <c r="F63" s="127" t="s">
        <v>19</v>
      </c>
      <c r="H63" s="193" t="s">
        <v>74</v>
      </c>
    </row>
    <row r="64" spans="1:8" s="159" customFormat="1" ht="9" customHeight="1" x14ac:dyDescent="0.25">
      <c r="A64" s="189"/>
      <c r="B64" s="190"/>
      <c r="C64" s="127"/>
      <c r="D64" s="127"/>
      <c r="E64" s="127"/>
      <c r="F64" s="127"/>
      <c r="G64" s="127"/>
      <c r="H64" s="159">
        <f>SUM(H65:H76)</f>
        <v>312290</v>
      </c>
    </row>
    <row r="65" spans="1:8" hidden="1" x14ac:dyDescent="0.25">
      <c r="A65" s="195"/>
      <c r="B65" s="196"/>
      <c r="C65" s="197"/>
      <c r="D65" s="197"/>
      <c r="E65" s="197"/>
      <c r="F65" s="197"/>
      <c r="G65" s="197"/>
      <c r="H65" s="116">
        <v>15620</v>
      </c>
    </row>
    <row r="66" spans="1:8" x14ac:dyDescent="0.25">
      <c r="A66" s="195"/>
      <c r="B66" s="199"/>
      <c r="C66" s="197"/>
      <c r="D66" s="197"/>
      <c r="E66" s="197"/>
      <c r="F66" s="197"/>
      <c r="G66" s="197"/>
      <c r="H66" s="116">
        <v>52800</v>
      </c>
    </row>
    <row r="67" spans="1:8" x14ac:dyDescent="0.25">
      <c r="A67" s="195"/>
      <c r="B67" s="200"/>
      <c r="C67" s="197"/>
      <c r="D67" s="197"/>
      <c r="E67" s="197"/>
      <c r="F67" s="197"/>
      <c r="G67" s="197"/>
    </row>
    <row r="68" spans="1:8" x14ac:dyDescent="0.25">
      <c r="A68" s="195"/>
      <c r="B68" s="196"/>
      <c r="C68" s="197"/>
      <c r="D68" s="197"/>
      <c r="E68" s="197"/>
      <c r="F68" s="197"/>
      <c r="G68" s="197"/>
      <c r="H68" s="116">
        <v>68200</v>
      </c>
    </row>
    <row r="69" spans="1:8" x14ac:dyDescent="0.25">
      <c r="A69" s="195"/>
      <c r="B69" s="199"/>
      <c r="C69" s="197"/>
      <c r="D69" s="197"/>
      <c r="E69" s="197"/>
      <c r="F69" s="197"/>
      <c r="G69" s="197"/>
      <c r="H69" s="116">
        <v>16500</v>
      </c>
    </row>
    <row r="70" spans="1:8" x14ac:dyDescent="0.25">
      <c r="A70" s="195"/>
      <c r="B70" s="196"/>
      <c r="C70" s="197"/>
      <c r="D70" s="197"/>
      <c r="E70" s="197"/>
      <c r="F70" s="197"/>
      <c r="G70" s="197"/>
      <c r="H70" s="116">
        <v>5170</v>
      </c>
    </row>
    <row r="71" spans="1:8" x14ac:dyDescent="0.25">
      <c r="A71" s="195"/>
      <c r="B71" s="196"/>
      <c r="C71" s="197"/>
      <c r="D71" s="197"/>
      <c r="E71" s="197"/>
      <c r="F71" s="197"/>
      <c r="G71" s="197"/>
      <c r="H71" s="116">
        <v>92400</v>
      </c>
    </row>
    <row r="72" spans="1:8" x14ac:dyDescent="0.25">
      <c r="A72" s="195"/>
      <c r="B72" s="196"/>
      <c r="C72" s="197"/>
      <c r="D72" s="197"/>
      <c r="E72" s="197"/>
      <c r="F72" s="197"/>
      <c r="G72" s="197"/>
      <c r="H72" s="116">
        <v>51700</v>
      </c>
    </row>
    <row r="73" spans="1:8" x14ac:dyDescent="0.25">
      <c r="A73" s="195"/>
      <c r="B73" s="199"/>
      <c r="C73" s="197"/>
      <c r="D73" s="197"/>
      <c r="E73" s="197"/>
      <c r="F73" s="197"/>
      <c r="G73" s="197"/>
      <c r="H73" s="116">
        <v>440</v>
      </c>
    </row>
    <row r="74" spans="1:8" x14ac:dyDescent="0.25">
      <c r="A74" s="195"/>
      <c r="B74" s="196"/>
      <c r="C74" s="197"/>
      <c r="D74" s="197"/>
      <c r="E74" s="197"/>
      <c r="F74" s="197"/>
      <c r="G74" s="197"/>
      <c r="H74" s="116">
        <v>4400</v>
      </c>
    </row>
    <row r="75" spans="1:8" x14ac:dyDescent="0.25">
      <c r="A75" s="195"/>
      <c r="B75" s="196"/>
      <c r="C75" s="197"/>
      <c r="D75" s="197"/>
      <c r="E75" s="197"/>
      <c r="F75" s="197"/>
      <c r="G75" s="197"/>
      <c r="H75" s="116">
        <v>3740</v>
      </c>
    </row>
    <row r="76" spans="1:8" x14ac:dyDescent="0.25">
      <c r="A76" s="195"/>
      <c r="B76" s="199"/>
      <c r="C76" s="197"/>
      <c r="D76" s="197"/>
      <c r="E76" s="197"/>
      <c r="F76" s="197"/>
      <c r="G76" s="197"/>
      <c r="H76" s="116">
        <v>1320</v>
      </c>
    </row>
    <row r="77" spans="1:8" ht="12" customHeight="1" x14ac:dyDescent="0.25">
      <c r="A77" s="195"/>
      <c r="B77" s="196"/>
      <c r="C77" s="197"/>
      <c r="D77" s="197"/>
      <c r="E77" s="197"/>
      <c r="F77" s="197"/>
      <c r="G77" s="197"/>
    </row>
    <row r="78" spans="1:8" x14ac:dyDescent="0.25">
      <c r="A78" s="195"/>
      <c r="B78" s="201"/>
      <c r="C78" s="202"/>
      <c r="D78" s="202"/>
      <c r="E78" s="202"/>
      <c r="F78" s="202"/>
      <c r="G78" s="202"/>
      <c r="H78" s="178" t="e">
        <f>#REF!+H64+#REF!</f>
        <v>#REF!</v>
      </c>
    </row>
    <row r="79" spans="1:8" x14ac:dyDescent="0.25">
      <c r="A79" s="203"/>
      <c r="B79" s="196"/>
      <c r="C79" s="197"/>
      <c r="D79" s="197"/>
      <c r="E79" s="197"/>
      <c r="F79" s="197"/>
      <c r="G79" s="197"/>
    </row>
    <row r="80" spans="1:8" x14ac:dyDescent="0.25">
      <c r="A80" s="195"/>
      <c r="B80" s="204"/>
      <c r="C80" s="202"/>
      <c r="D80" s="202"/>
      <c r="E80" s="202"/>
      <c r="F80" s="202"/>
      <c r="G80" s="202"/>
      <c r="H80" s="182"/>
    </row>
    <row r="81" spans="1:8" ht="11.25" customHeight="1" x14ac:dyDescent="0.25">
      <c r="A81" s="195"/>
      <c r="B81" s="196"/>
      <c r="C81" s="197"/>
      <c r="D81" s="197"/>
      <c r="E81" s="197"/>
      <c r="F81" s="197"/>
      <c r="G81" s="197"/>
    </row>
    <row r="82" spans="1:8" ht="44.25" customHeight="1" x14ac:dyDescent="0.25">
      <c r="A82" s="187"/>
      <c r="B82" s="205"/>
      <c r="C82" s="202"/>
      <c r="D82" s="202"/>
      <c r="E82" s="202"/>
      <c r="F82" s="202"/>
      <c r="G82" s="202"/>
      <c r="H82" s="182"/>
    </row>
    <row r="83" spans="1:8" x14ac:dyDescent="0.25">
      <c r="A83" s="195"/>
      <c r="B83" s="200"/>
      <c r="C83" s="197"/>
      <c r="D83" s="197"/>
      <c r="E83" s="202"/>
      <c r="F83" s="202"/>
      <c r="G83" s="202"/>
      <c r="H83" s="182"/>
    </row>
    <row r="84" spans="1:8" x14ac:dyDescent="0.25">
      <c r="A84" s="195"/>
      <c r="B84" s="200"/>
      <c r="C84" s="197"/>
      <c r="D84" s="197"/>
      <c r="E84" s="202"/>
      <c r="F84" s="202"/>
      <c r="G84" s="202"/>
      <c r="H84" s="182"/>
    </row>
    <row r="85" spans="1:8" ht="11.25" customHeight="1" x14ac:dyDescent="0.25">
      <c r="A85" s="195"/>
      <c r="B85" s="200"/>
      <c r="C85" s="202"/>
      <c r="D85" s="202"/>
      <c r="E85" s="202"/>
      <c r="F85" s="202"/>
      <c r="G85" s="202"/>
      <c r="H85" s="182"/>
    </row>
    <row r="86" spans="1:8" x14ac:dyDescent="0.25">
      <c r="A86" s="206"/>
      <c r="B86" s="204"/>
      <c r="C86" s="202"/>
      <c r="D86" s="202"/>
      <c r="E86" s="202"/>
      <c r="F86" s="202"/>
      <c r="G86" s="202"/>
      <c r="H86" s="182"/>
    </row>
    <row r="87" spans="1:8" x14ac:dyDescent="0.25">
      <c r="A87" s="208"/>
      <c r="B87" s="208"/>
      <c r="C87" s="202"/>
      <c r="D87" s="202"/>
      <c r="E87" s="202"/>
      <c r="F87" s="202"/>
      <c r="G87" s="202"/>
      <c r="H87" s="182"/>
    </row>
    <row r="88" spans="1:8" ht="12.75" customHeight="1" x14ac:dyDescent="0.25">
      <c r="A88" s="195"/>
      <c r="B88" s="203"/>
      <c r="C88" s="202"/>
      <c r="D88" s="202"/>
      <c r="E88" s="202"/>
      <c r="F88" s="202"/>
      <c r="G88" s="202"/>
      <c r="H88" s="182"/>
    </row>
    <row r="89" spans="1:8" x14ac:dyDescent="0.25">
      <c r="A89" s="209"/>
      <c r="B89" s="209"/>
      <c r="C89" s="202"/>
      <c r="D89" s="202"/>
      <c r="E89" s="202"/>
      <c r="F89" s="202"/>
      <c r="G89" s="202"/>
    </row>
    <row r="90" spans="1:8" x14ac:dyDescent="0.25">
      <c r="A90" s="187"/>
      <c r="B90" s="187"/>
      <c r="C90" s="187"/>
      <c r="D90" s="187"/>
      <c r="E90" s="187"/>
      <c r="F90" s="187"/>
      <c r="G90" s="187"/>
      <c r="H90" s="188"/>
    </row>
    <row r="91" spans="1:8" s="191" customFormat="1" ht="93.75" customHeight="1" x14ac:dyDescent="0.25">
      <c r="A91" s="210"/>
      <c r="B91" s="211"/>
      <c r="C91" s="192"/>
      <c r="D91" s="213"/>
      <c r="E91" s="213"/>
      <c r="F91" s="213"/>
      <c r="G91" s="213"/>
      <c r="H91" s="193" t="s">
        <v>74</v>
      </c>
    </row>
    <row r="92" spans="1:8" s="159" customFormat="1" x14ac:dyDescent="0.25">
      <c r="A92" s="187"/>
      <c r="B92" s="203"/>
      <c r="C92" s="202"/>
      <c r="D92" s="202"/>
      <c r="E92" s="202"/>
      <c r="F92" s="202"/>
      <c r="G92" s="202"/>
      <c r="H92" s="159">
        <f>SUM(H93:H105)</f>
        <v>93825</v>
      </c>
    </row>
    <row r="93" spans="1:8" x14ac:dyDescent="0.25">
      <c r="A93" s="195"/>
      <c r="B93" s="196"/>
      <c r="C93" s="197"/>
      <c r="D93" s="197"/>
      <c r="E93" s="197"/>
      <c r="F93" s="197"/>
      <c r="G93" s="197"/>
      <c r="H93" s="116">
        <v>3550</v>
      </c>
    </row>
    <row r="94" spans="1:8" x14ac:dyDescent="0.25">
      <c r="A94" s="195"/>
      <c r="B94" s="199"/>
      <c r="C94" s="197"/>
      <c r="D94" s="197"/>
      <c r="E94" s="197"/>
      <c r="F94" s="197"/>
      <c r="G94" s="197"/>
      <c r="H94" s="116">
        <v>12000</v>
      </c>
    </row>
    <row r="95" spans="1:8" x14ac:dyDescent="0.25">
      <c r="A95" s="195"/>
      <c r="B95" s="200"/>
      <c r="C95" s="197"/>
      <c r="D95" s="197"/>
      <c r="E95" s="197"/>
      <c r="F95" s="197"/>
      <c r="G95" s="197"/>
    </row>
    <row r="96" spans="1:8" x14ac:dyDescent="0.25">
      <c r="A96" s="195"/>
      <c r="B96" s="196"/>
      <c r="C96" s="197"/>
      <c r="D96" s="197"/>
      <c r="E96" s="197"/>
      <c r="F96" s="197"/>
      <c r="G96" s="197"/>
      <c r="H96" s="116">
        <v>15500</v>
      </c>
    </row>
    <row r="97" spans="1:8" x14ac:dyDescent="0.25">
      <c r="A97" s="195"/>
      <c r="B97" s="199"/>
      <c r="C97" s="197"/>
      <c r="D97" s="197"/>
      <c r="E97" s="197"/>
      <c r="F97" s="197"/>
      <c r="G97" s="197"/>
      <c r="H97" s="116">
        <v>3750</v>
      </c>
    </row>
    <row r="98" spans="1:8" x14ac:dyDescent="0.25">
      <c r="A98" s="195"/>
      <c r="B98" s="196"/>
      <c r="C98" s="197"/>
      <c r="D98" s="197"/>
      <c r="E98" s="197"/>
      <c r="F98" s="197"/>
      <c r="G98" s="197"/>
      <c r="H98" s="116">
        <v>1175</v>
      </c>
    </row>
    <row r="99" spans="1:8" x14ac:dyDescent="0.25">
      <c r="A99" s="195"/>
      <c r="B99" s="196"/>
      <c r="C99" s="197"/>
      <c r="D99" s="197"/>
      <c r="E99" s="197"/>
      <c r="F99" s="197"/>
      <c r="G99" s="197"/>
      <c r="H99" s="116">
        <v>15500</v>
      </c>
    </row>
    <row r="100" spans="1:8" x14ac:dyDescent="0.25">
      <c r="A100" s="195"/>
      <c r="B100" s="196"/>
      <c r="C100" s="197"/>
      <c r="D100" s="197"/>
      <c r="E100" s="197"/>
      <c r="F100" s="197"/>
      <c r="G100" s="197"/>
      <c r="H100" s="116">
        <v>21000</v>
      </c>
    </row>
    <row r="101" spans="1:8" x14ac:dyDescent="0.25">
      <c r="A101" s="195"/>
      <c r="B101" s="196"/>
      <c r="C101" s="197"/>
      <c r="D101" s="197"/>
      <c r="E101" s="197"/>
      <c r="F101" s="197"/>
      <c r="G101" s="197"/>
      <c r="H101" s="116">
        <v>11750</v>
      </c>
    </row>
    <row r="102" spans="1:8" x14ac:dyDescent="0.25">
      <c r="A102" s="195"/>
      <c r="B102" s="196"/>
      <c r="C102" s="197"/>
      <c r="D102" s="197"/>
      <c r="E102" s="197"/>
      <c r="F102" s="197"/>
      <c r="G102" s="197"/>
      <c r="H102" s="116">
        <v>6500</v>
      </c>
    </row>
    <row r="103" spans="1:8" x14ac:dyDescent="0.25">
      <c r="A103" s="195"/>
      <c r="B103" s="196"/>
      <c r="C103" s="197"/>
      <c r="D103" s="197"/>
      <c r="E103" s="197"/>
      <c r="F103" s="197"/>
      <c r="G103" s="197"/>
      <c r="H103" s="116">
        <v>1250</v>
      </c>
    </row>
    <row r="104" spans="1:8" x14ac:dyDescent="0.25">
      <c r="A104" s="195"/>
      <c r="B104" s="196"/>
      <c r="C104" s="197"/>
      <c r="D104" s="197"/>
      <c r="E104" s="197"/>
      <c r="F104" s="197"/>
      <c r="G104" s="197"/>
      <c r="H104" s="116">
        <v>1000</v>
      </c>
    </row>
    <row r="105" spans="1:8" x14ac:dyDescent="0.25">
      <c r="A105" s="195"/>
      <c r="B105" s="196"/>
      <c r="C105" s="197"/>
      <c r="D105" s="197"/>
      <c r="E105" s="197"/>
      <c r="F105" s="197"/>
      <c r="G105" s="197"/>
      <c r="H105" s="116">
        <v>850</v>
      </c>
    </row>
    <row r="106" spans="1:8" ht="11.25" customHeight="1" x14ac:dyDescent="0.25">
      <c r="A106" s="195"/>
      <c r="B106" s="196"/>
      <c r="C106" s="197"/>
      <c r="D106" s="197"/>
      <c r="E106" s="197"/>
      <c r="F106" s="197"/>
      <c r="G106" s="197"/>
    </row>
    <row r="107" spans="1:8" x14ac:dyDescent="0.25">
      <c r="A107" s="195"/>
      <c r="B107" s="201"/>
      <c r="C107" s="194"/>
      <c r="D107" s="202"/>
      <c r="E107" s="202"/>
      <c r="F107" s="202"/>
      <c r="G107" s="202"/>
      <c r="H107" s="178" t="e">
        <f>#REF!+H92+#REF!</f>
        <v>#REF!</v>
      </c>
    </row>
    <row r="108" spans="1:8" ht="12.75" customHeight="1" x14ac:dyDescent="0.25">
      <c r="A108" s="195"/>
      <c r="B108" s="201"/>
      <c r="C108" s="202"/>
      <c r="D108" s="202"/>
      <c r="E108" s="202"/>
      <c r="F108" s="202"/>
      <c r="G108" s="202"/>
      <c r="H108" s="182"/>
    </row>
    <row r="109" spans="1:8" x14ac:dyDescent="0.25">
      <c r="A109" s="215"/>
      <c r="B109" s="201"/>
      <c r="C109" s="202"/>
      <c r="D109" s="202"/>
      <c r="E109" s="202"/>
      <c r="F109" s="202"/>
      <c r="G109" s="202"/>
      <c r="H109" s="182"/>
    </row>
    <row r="110" spans="1:8" ht="13.5" customHeight="1" x14ac:dyDescent="0.25">
      <c r="A110" s="195"/>
      <c r="B110" s="201"/>
      <c r="C110" s="202"/>
      <c r="D110" s="202"/>
      <c r="E110" s="202"/>
      <c r="F110" s="202"/>
      <c r="G110" s="202"/>
      <c r="H110" s="182"/>
    </row>
    <row r="111" spans="1:8" ht="64.5" customHeight="1" x14ac:dyDescent="0.25">
      <c r="A111" s="187"/>
      <c r="B111" s="205"/>
      <c r="C111" s="202"/>
      <c r="D111" s="202"/>
      <c r="E111" s="202"/>
      <c r="F111" s="202"/>
      <c r="G111" s="202"/>
      <c r="H111" s="182"/>
    </row>
    <row r="112" spans="1:8" ht="16.5" customHeight="1" x14ac:dyDescent="0.25">
      <c r="A112" s="195"/>
      <c r="B112" s="201"/>
      <c r="C112" s="197"/>
      <c r="D112" s="202"/>
      <c r="E112" s="202"/>
      <c r="F112" s="202"/>
      <c r="G112" s="197"/>
      <c r="H112" s="182"/>
    </row>
    <row r="113" spans="1:8" ht="10.5" customHeight="1" x14ac:dyDescent="0.25">
      <c r="A113" s="187"/>
      <c r="B113" s="201"/>
      <c r="C113" s="202"/>
      <c r="D113" s="202"/>
      <c r="E113" s="202"/>
      <c r="F113" s="202"/>
      <c r="G113" s="202"/>
      <c r="H113" s="182"/>
    </row>
    <row r="114" spans="1:8" ht="13.5" customHeight="1" x14ac:dyDescent="0.25">
      <c r="A114" s="204"/>
      <c r="B114" s="204"/>
      <c r="C114" s="202"/>
      <c r="D114" s="202"/>
      <c r="E114" s="202"/>
      <c r="F114" s="202"/>
      <c r="G114" s="202"/>
      <c r="H114" s="182"/>
    </row>
    <row r="115" spans="1:8" x14ac:dyDescent="0.25">
      <c r="A115" s="208"/>
      <c r="B115" s="208"/>
      <c r="C115" s="202"/>
      <c r="D115" s="202"/>
      <c r="E115" s="202"/>
      <c r="F115" s="202"/>
      <c r="G115" s="202"/>
      <c r="H115" s="182"/>
    </row>
    <row r="116" spans="1:8" ht="13.5" customHeight="1" x14ac:dyDescent="0.25">
      <c r="A116" s="169"/>
      <c r="B116" s="216"/>
      <c r="C116" s="127"/>
      <c r="D116" s="127"/>
      <c r="E116" s="127"/>
      <c r="F116" s="127"/>
      <c r="G116" s="127"/>
      <c r="H116" s="182"/>
    </row>
    <row r="117" spans="1:8" s="221" customFormat="1" x14ac:dyDescent="0.25">
      <c r="A117" s="185"/>
      <c r="B117" s="218"/>
      <c r="C117" s="218"/>
      <c r="D117" s="220"/>
      <c r="E117" s="220"/>
      <c r="F117" s="115"/>
      <c r="G117" s="115"/>
    </row>
    <row r="118" spans="1:8" s="221" customFormat="1" x14ac:dyDescent="0.25">
      <c r="A118" s="185"/>
      <c r="B118" s="218"/>
      <c r="C118" s="218"/>
      <c r="D118" s="115"/>
      <c r="E118" s="115"/>
      <c r="F118" s="115"/>
      <c r="G118" s="115"/>
    </row>
    <row r="119" spans="1:8" s="221" customFormat="1" x14ac:dyDescent="0.25">
      <c r="A119" s="185"/>
      <c r="B119" s="186"/>
      <c r="C119" s="186"/>
      <c r="D119" s="115"/>
      <c r="E119" s="115"/>
      <c r="F119" s="115"/>
      <c r="G119" s="115"/>
    </row>
    <row r="120" spans="1:8" s="221" customFormat="1" x14ac:dyDescent="0.25">
      <c r="A120" s="189"/>
      <c r="B120" s="186"/>
      <c r="C120" s="186"/>
      <c r="D120" s="115"/>
      <c r="E120" s="115"/>
      <c r="F120" s="115"/>
      <c r="G120" s="115"/>
    </row>
    <row r="121" spans="1:8" s="221" customFormat="1" x14ac:dyDescent="0.25">
      <c r="A121" s="189"/>
      <c r="B121" s="170"/>
      <c r="C121" s="115"/>
      <c r="D121" s="115"/>
      <c r="E121" s="127"/>
      <c r="F121" s="127"/>
      <c r="G121" s="127"/>
    </row>
    <row r="122" spans="1:8" s="221" customFormat="1" x14ac:dyDescent="0.25">
      <c r="A122" s="189"/>
      <c r="B122" s="170"/>
      <c r="C122" s="115"/>
      <c r="D122" s="115"/>
      <c r="E122" s="115"/>
      <c r="F122" s="115"/>
      <c r="G122" s="115"/>
    </row>
    <row r="123" spans="1:8" s="221" customFormat="1" x14ac:dyDescent="0.25">
      <c r="A123" s="222"/>
      <c r="B123" s="170"/>
      <c r="C123" s="115"/>
      <c r="D123" s="115"/>
      <c r="E123" s="115"/>
      <c r="F123" s="115"/>
      <c r="G123" s="115"/>
    </row>
    <row r="124" spans="1:8" s="221" customFormat="1" x14ac:dyDescent="0.25">
      <c r="A124" s="222"/>
      <c r="B124" s="170"/>
      <c r="C124" s="115"/>
      <c r="D124" s="115"/>
      <c r="E124" s="115"/>
      <c r="F124" s="115"/>
      <c r="G124" s="115"/>
    </row>
    <row r="125" spans="1:8" s="221" customFormat="1" x14ac:dyDescent="0.25">
      <c r="A125" s="222"/>
      <c r="B125" s="170"/>
      <c r="C125" s="115"/>
      <c r="D125" s="115"/>
      <c r="E125" s="115"/>
      <c r="F125" s="115"/>
      <c r="G125" s="115"/>
    </row>
    <row r="126" spans="1:8" s="221" customFormat="1" x14ac:dyDescent="0.25">
      <c r="A126" s="222"/>
      <c r="B126" s="170"/>
      <c r="C126" s="115"/>
      <c r="D126" s="115"/>
      <c r="E126" s="115"/>
      <c r="F126" s="115"/>
      <c r="G126" s="115"/>
    </row>
    <row r="127" spans="1:8" s="221" customFormat="1" x14ac:dyDescent="0.25">
      <c r="A127" s="222"/>
      <c r="B127" s="170"/>
      <c r="C127" s="115"/>
      <c r="D127" s="115"/>
      <c r="E127" s="115"/>
      <c r="F127" s="115"/>
      <c r="G127" s="115"/>
    </row>
    <row r="128" spans="1:8" s="221" customFormat="1" x14ac:dyDescent="0.25">
      <c r="A128" s="222"/>
      <c r="B128" s="170"/>
      <c r="C128" s="115"/>
      <c r="D128" s="115"/>
      <c r="E128" s="115"/>
      <c r="F128" s="115"/>
      <c r="G128" s="115"/>
    </row>
    <row r="129" spans="1:7" s="221" customFormat="1" x14ac:dyDescent="0.25">
      <c r="A129" s="222"/>
      <c r="B129" s="170"/>
      <c r="C129" s="115"/>
      <c r="D129" s="115"/>
      <c r="E129" s="115"/>
      <c r="F129" s="115"/>
      <c r="G129" s="115"/>
    </row>
    <row r="130" spans="1:7" s="221" customFormat="1" x14ac:dyDescent="0.25">
      <c r="A130" s="222"/>
      <c r="B130" s="170"/>
      <c r="C130" s="115"/>
      <c r="D130" s="115"/>
      <c r="E130" s="115"/>
      <c r="F130" s="115"/>
      <c r="G130" s="115"/>
    </row>
    <row r="131" spans="1:7" s="221" customFormat="1" x14ac:dyDescent="0.25">
      <c r="A131" s="222"/>
      <c r="B131" s="170"/>
      <c r="C131" s="115"/>
      <c r="D131" s="115"/>
      <c r="E131" s="115"/>
      <c r="F131" s="115"/>
      <c r="G131" s="115"/>
    </row>
    <row r="132" spans="1:7" s="221" customFormat="1" x14ac:dyDescent="0.25">
      <c r="A132" s="222"/>
      <c r="B132" s="170"/>
      <c r="C132" s="115"/>
      <c r="D132" s="115"/>
      <c r="E132" s="115"/>
      <c r="F132" s="115"/>
      <c r="G132" s="115"/>
    </row>
    <row r="133" spans="1:7" s="221" customFormat="1" x14ac:dyDescent="0.25">
      <c r="A133" s="222"/>
      <c r="B133" s="170"/>
      <c r="C133" s="115"/>
      <c r="D133" s="115"/>
      <c r="E133" s="115"/>
      <c r="F133" s="115"/>
      <c r="G133" s="115"/>
    </row>
    <row r="134" spans="1:7" s="221" customFormat="1" x14ac:dyDescent="0.25">
      <c r="A134" s="222"/>
      <c r="B134" s="170"/>
      <c r="C134" s="115"/>
      <c r="D134" s="115"/>
      <c r="E134" s="115"/>
      <c r="F134" s="115"/>
      <c r="G134" s="115"/>
    </row>
    <row r="135" spans="1:7" s="221" customFormat="1" x14ac:dyDescent="0.25">
      <c r="A135" s="222"/>
      <c r="B135" s="170"/>
      <c r="C135" s="115"/>
      <c r="D135" s="115"/>
      <c r="E135" s="115"/>
      <c r="F135" s="115"/>
      <c r="G135" s="115"/>
    </row>
    <row r="136" spans="1:7" s="221" customFormat="1" x14ac:dyDescent="0.25">
      <c r="A136" s="222"/>
      <c r="B136" s="170"/>
      <c r="C136" s="115"/>
      <c r="D136" s="115"/>
      <c r="E136" s="115"/>
      <c r="F136" s="115"/>
      <c r="G136" s="115"/>
    </row>
    <row r="137" spans="1:7" s="221" customFormat="1" x14ac:dyDescent="0.25">
      <c r="A137" s="222"/>
      <c r="B137" s="170"/>
      <c r="C137" s="115"/>
      <c r="D137" s="115"/>
      <c r="E137" s="115"/>
      <c r="F137" s="115"/>
      <c r="G137" s="115"/>
    </row>
    <row r="138" spans="1:7" s="221" customFormat="1" x14ac:dyDescent="0.25">
      <c r="A138" s="222"/>
      <c r="B138" s="170"/>
      <c r="C138" s="115"/>
      <c r="D138" s="115"/>
      <c r="E138" s="115"/>
      <c r="F138" s="115"/>
      <c r="G138" s="115"/>
    </row>
    <row r="139" spans="1:7" s="221" customFormat="1" x14ac:dyDescent="0.25">
      <c r="A139" s="222"/>
      <c r="B139" s="170"/>
      <c r="C139" s="115"/>
      <c r="D139" s="115"/>
      <c r="E139" s="115"/>
      <c r="F139" s="115"/>
      <c r="G139" s="115"/>
    </row>
    <row r="140" spans="1:7" s="221" customFormat="1" x14ac:dyDescent="0.25">
      <c r="A140" s="222"/>
      <c r="B140" s="170"/>
      <c r="C140" s="115"/>
      <c r="D140" s="115"/>
      <c r="E140" s="115"/>
      <c r="F140" s="115"/>
      <c r="G140" s="115"/>
    </row>
    <row r="141" spans="1:7" s="221" customFormat="1" x14ac:dyDescent="0.25">
      <c r="A141" s="222"/>
      <c r="B141" s="170"/>
      <c r="C141" s="115"/>
      <c r="D141" s="115"/>
      <c r="E141" s="115"/>
      <c r="F141" s="115"/>
      <c r="G141" s="115"/>
    </row>
    <row r="142" spans="1:7" s="221" customFormat="1" x14ac:dyDescent="0.25">
      <c r="A142" s="222"/>
      <c r="B142" s="170"/>
      <c r="C142" s="115"/>
      <c r="D142" s="115"/>
      <c r="E142" s="115"/>
      <c r="F142" s="115"/>
      <c r="G142" s="115"/>
    </row>
    <row r="143" spans="1:7" s="221" customFormat="1" x14ac:dyDescent="0.25">
      <c r="A143" s="222"/>
      <c r="B143" s="170"/>
      <c r="C143" s="115"/>
      <c r="D143" s="115"/>
      <c r="E143" s="115"/>
      <c r="F143" s="115"/>
      <c r="G143" s="115"/>
    </row>
    <row r="144" spans="1:7" s="221" customFormat="1" x14ac:dyDescent="0.25">
      <c r="A144" s="222"/>
      <c r="B144" s="170"/>
      <c r="C144" s="115"/>
      <c r="D144" s="115"/>
      <c r="E144" s="115"/>
      <c r="F144" s="115"/>
      <c r="G144" s="115"/>
    </row>
    <row r="145" spans="1:7" s="221" customFormat="1" x14ac:dyDescent="0.25">
      <c r="A145" s="222"/>
      <c r="B145" s="170"/>
      <c r="C145" s="115"/>
      <c r="D145" s="115"/>
      <c r="E145" s="115"/>
      <c r="F145" s="115"/>
      <c r="G145" s="115"/>
    </row>
    <row r="146" spans="1:7" s="221" customFormat="1" x14ac:dyDescent="0.25">
      <c r="A146" s="222"/>
      <c r="B146" s="170"/>
      <c r="C146" s="115"/>
      <c r="D146" s="115"/>
      <c r="E146" s="115"/>
      <c r="F146" s="115"/>
      <c r="G146" s="115"/>
    </row>
    <row r="147" spans="1:7" s="221" customFormat="1" x14ac:dyDescent="0.25">
      <c r="A147" s="222"/>
      <c r="B147" s="170"/>
      <c r="C147" s="115"/>
      <c r="D147" s="115"/>
      <c r="E147" s="115"/>
      <c r="F147" s="115"/>
      <c r="G147" s="115"/>
    </row>
    <row r="148" spans="1:7" s="221" customFormat="1" x14ac:dyDescent="0.25">
      <c r="A148" s="222"/>
      <c r="B148" s="170"/>
      <c r="C148" s="115"/>
      <c r="D148" s="115"/>
      <c r="E148" s="115"/>
      <c r="F148" s="115"/>
      <c r="G148" s="115"/>
    </row>
    <row r="149" spans="1:7" s="221" customFormat="1" x14ac:dyDescent="0.25">
      <c r="A149" s="222"/>
      <c r="B149" s="170"/>
      <c r="C149" s="115"/>
      <c r="D149" s="115"/>
      <c r="E149" s="115"/>
      <c r="F149" s="115"/>
      <c r="G149" s="115"/>
    </row>
    <row r="150" spans="1:7" s="221" customFormat="1" x14ac:dyDescent="0.25">
      <c r="A150" s="222"/>
      <c r="B150" s="170"/>
      <c r="C150" s="115"/>
      <c r="D150" s="115"/>
      <c r="E150" s="115"/>
      <c r="F150" s="115"/>
      <c r="G150" s="115"/>
    </row>
    <row r="151" spans="1:7" s="221" customFormat="1" x14ac:dyDescent="0.25">
      <c r="A151" s="222"/>
      <c r="B151" s="170"/>
      <c r="C151" s="115"/>
      <c r="D151" s="115"/>
      <c r="E151" s="115"/>
      <c r="F151" s="115"/>
      <c r="G151" s="115"/>
    </row>
    <row r="152" spans="1:7" s="221" customFormat="1" x14ac:dyDescent="0.25">
      <c r="A152" s="222"/>
      <c r="B152" s="170"/>
      <c r="C152" s="115"/>
      <c r="D152" s="115"/>
      <c r="E152" s="115"/>
      <c r="F152" s="115"/>
      <c r="G152" s="115"/>
    </row>
    <row r="153" spans="1:7" s="221" customFormat="1" x14ac:dyDescent="0.25">
      <c r="A153" s="222"/>
      <c r="B153" s="170"/>
      <c r="C153" s="115"/>
      <c r="D153" s="115"/>
      <c r="E153" s="115"/>
      <c r="F153" s="115"/>
      <c r="G153" s="115"/>
    </row>
    <row r="154" spans="1:7" s="221" customFormat="1" x14ac:dyDescent="0.25">
      <c r="A154" s="222"/>
      <c r="B154" s="170"/>
      <c r="C154" s="115"/>
      <c r="D154" s="115"/>
      <c r="E154" s="115"/>
      <c r="F154" s="115"/>
      <c r="G154" s="115"/>
    </row>
    <row r="155" spans="1:7" s="221" customFormat="1" x14ac:dyDescent="0.25">
      <c r="A155" s="222"/>
      <c r="B155" s="170"/>
      <c r="C155" s="115"/>
      <c r="D155" s="115"/>
      <c r="E155" s="115"/>
      <c r="F155" s="115"/>
      <c r="G155" s="115"/>
    </row>
    <row r="156" spans="1:7" s="221" customFormat="1" x14ac:dyDescent="0.25">
      <c r="A156" s="222"/>
      <c r="B156" s="170"/>
      <c r="C156" s="115"/>
      <c r="D156" s="115"/>
      <c r="E156" s="115"/>
      <c r="F156" s="115"/>
      <c r="G156" s="115"/>
    </row>
    <row r="157" spans="1:7" s="221" customFormat="1" x14ac:dyDescent="0.25">
      <c r="A157" s="222"/>
      <c r="B157" s="170"/>
      <c r="C157" s="115"/>
      <c r="D157" s="115"/>
      <c r="E157" s="115"/>
      <c r="F157" s="115"/>
      <c r="G157" s="115"/>
    </row>
    <row r="158" spans="1:7" s="221" customFormat="1" x14ac:dyDescent="0.25">
      <c r="A158" s="222"/>
      <c r="B158" s="170"/>
      <c r="C158" s="115"/>
      <c r="D158" s="115"/>
      <c r="E158" s="115"/>
      <c r="F158" s="115"/>
      <c r="G158" s="115"/>
    </row>
    <row r="159" spans="1:7" s="221" customFormat="1" x14ac:dyDescent="0.25">
      <c r="A159" s="222"/>
      <c r="B159" s="170"/>
      <c r="C159" s="115"/>
      <c r="D159" s="115"/>
      <c r="E159" s="115"/>
      <c r="F159" s="115"/>
      <c r="G159" s="115"/>
    </row>
    <row r="160" spans="1:7" s="221" customFormat="1" x14ac:dyDescent="0.25">
      <c r="A160" s="222"/>
      <c r="B160" s="170"/>
      <c r="C160" s="115"/>
      <c r="D160" s="115"/>
      <c r="E160" s="115"/>
      <c r="F160" s="115"/>
      <c r="G160" s="115"/>
    </row>
    <row r="161" spans="1:7" s="221" customFormat="1" x14ac:dyDescent="0.25">
      <c r="A161" s="222"/>
      <c r="B161" s="170"/>
      <c r="C161" s="115"/>
      <c r="D161" s="115"/>
      <c r="E161" s="115"/>
      <c r="F161" s="115"/>
      <c r="G161" s="115"/>
    </row>
    <row r="162" spans="1:7" s="221" customFormat="1" x14ac:dyDescent="0.25">
      <c r="A162" s="222"/>
      <c r="B162" s="170"/>
      <c r="C162" s="115"/>
      <c r="D162" s="115"/>
      <c r="E162" s="115"/>
      <c r="F162" s="115"/>
      <c r="G162" s="115"/>
    </row>
    <row r="163" spans="1:7" s="221" customFormat="1" x14ac:dyDescent="0.25">
      <c r="A163" s="222"/>
      <c r="B163" s="170"/>
      <c r="C163" s="115"/>
      <c r="D163" s="115"/>
      <c r="E163" s="115"/>
      <c r="F163" s="115"/>
      <c r="G163" s="115"/>
    </row>
    <row r="164" spans="1:7" s="221" customFormat="1" x14ac:dyDescent="0.25">
      <c r="A164" s="222"/>
      <c r="B164" s="170"/>
      <c r="C164" s="115"/>
      <c r="D164" s="115"/>
      <c r="E164" s="115"/>
      <c r="F164" s="115"/>
      <c r="G164" s="115"/>
    </row>
    <row r="165" spans="1:7" s="221" customFormat="1" x14ac:dyDescent="0.25">
      <c r="A165" s="222"/>
      <c r="B165" s="170"/>
      <c r="C165" s="115"/>
      <c r="D165" s="115"/>
      <c r="E165" s="115"/>
      <c r="F165" s="115"/>
      <c r="G165" s="115"/>
    </row>
    <row r="166" spans="1:7" s="221" customFormat="1" x14ac:dyDescent="0.25">
      <c r="A166" s="222"/>
      <c r="B166" s="170"/>
      <c r="C166" s="115"/>
      <c r="D166" s="115"/>
      <c r="E166" s="115"/>
      <c r="F166" s="115"/>
      <c r="G166" s="115"/>
    </row>
    <row r="167" spans="1:7" s="221" customFormat="1" x14ac:dyDescent="0.25">
      <c r="A167" s="222"/>
      <c r="B167" s="170"/>
      <c r="C167" s="115"/>
      <c r="D167" s="115"/>
      <c r="E167" s="115"/>
      <c r="F167" s="115"/>
      <c r="G167" s="115"/>
    </row>
    <row r="168" spans="1:7" s="221" customFormat="1" x14ac:dyDescent="0.25">
      <c r="A168" s="222"/>
      <c r="B168" s="170"/>
      <c r="C168" s="115"/>
      <c r="D168" s="115"/>
      <c r="E168" s="115"/>
      <c r="F168" s="115"/>
      <c r="G168" s="115"/>
    </row>
    <row r="169" spans="1:7" s="221" customFormat="1" x14ac:dyDescent="0.25">
      <c r="A169" s="222"/>
      <c r="B169" s="170"/>
      <c r="C169" s="115"/>
      <c r="D169" s="115"/>
      <c r="E169" s="115"/>
      <c r="F169" s="115"/>
      <c r="G169" s="115"/>
    </row>
    <row r="170" spans="1:7" s="221" customFormat="1" x14ac:dyDescent="0.25">
      <c r="A170" s="222"/>
      <c r="B170" s="170"/>
      <c r="C170" s="115"/>
      <c r="D170" s="115"/>
      <c r="E170" s="115"/>
      <c r="F170" s="115"/>
      <c r="G170" s="115"/>
    </row>
    <row r="171" spans="1:7" s="221" customFormat="1" x14ac:dyDescent="0.25">
      <c r="A171" s="222"/>
      <c r="B171" s="170"/>
      <c r="C171" s="115"/>
      <c r="D171" s="115"/>
      <c r="E171" s="115"/>
      <c r="F171" s="115"/>
      <c r="G171" s="115"/>
    </row>
    <row r="172" spans="1:7" s="221" customFormat="1" x14ac:dyDescent="0.25">
      <c r="A172" s="222"/>
      <c r="B172" s="170"/>
      <c r="C172" s="115"/>
      <c r="D172" s="115"/>
      <c r="E172" s="115"/>
      <c r="F172" s="115"/>
      <c r="G172" s="115"/>
    </row>
    <row r="173" spans="1:7" s="221" customFormat="1" x14ac:dyDescent="0.25">
      <c r="A173" s="222"/>
      <c r="B173" s="170"/>
      <c r="C173" s="115"/>
      <c r="D173" s="115"/>
      <c r="E173" s="115"/>
      <c r="F173" s="115"/>
      <c r="G173" s="115"/>
    </row>
    <row r="174" spans="1:7" s="221" customFormat="1" x14ac:dyDescent="0.25">
      <c r="A174" s="222"/>
      <c r="B174" s="170"/>
      <c r="C174" s="115"/>
      <c r="D174" s="115"/>
      <c r="E174" s="115"/>
      <c r="F174" s="115"/>
      <c r="G174" s="115"/>
    </row>
    <row r="175" spans="1:7" s="221" customFormat="1" x14ac:dyDescent="0.25">
      <c r="A175" s="222"/>
      <c r="B175" s="170"/>
      <c r="C175" s="115"/>
      <c r="D175" s="115"/>
      <c r="E175" s="115"/>
      <c r="F175" s="115"/>
      <c r="G175" s="115"/>
    </row>
    <row r="176" spans="1:7" s="221" customFormat="1" x14ac:dyDescent="0.25">
      <c r="A176" s="222"/>
      <c r="B176" s="170"/>
      <c r="C176" s="115"/>
      <c r="D176" s="115"/>
      <c r="E176" s="115"/>
      <c r="F176" s="115"/>
      <c r="G176" s="115"/>
    </row>
    <row r="177" spans="1:7" s="221" customFormat="1" x14ac:dyDescent="0.25">
      <c r="A177" s="222"/>
      <c r="B177" s="170"/>
      <c r="C177" s="115"/>
      <c r="D177" s="115"/>
      <c r="E177" s="115"/>
      <c r="F177" s="115"/>
      <c r="G177" s="115"/>
    </row>
    <row r="178" spans="1:7" s="221" customFormat="1" x14ac:dyDescent="0.25">
      <c r="A178" s="222"/>
      <c r="B178" s="170"/>
      <c r="C178" s="115"/>
      <c r="D178" s="115"/>
      <c r="E178" s="115"/>
      <c r="F178" s="115"/>
      <c r="G178" s="115"/>
    </row>
    <row r="179" spans="1:7" s="221" customFormat="1" x14ac:dyDescent="0.25">
      <c r="A179" s="222"/>
      <c r="B179" s="170"/>
      <c r="C179" s="115"/>
      <c r="D179" s="115"/>
      <c r="E179" s="115"/>
      <c r="F179" s="115"/>
      <c r="G179" s="115"/>
    </row>
    <row r="180" spans="1:7" s="221" customFormat="1" x14ac:dyDescent="0.25">
      <c r="A180" s="222"/>
      <c r="B180" s="170"/>
      <c r="C180" s="115"/>
      <c r="D180" s="115"/>
      <c r="E180" s="115"/>
      <c r="F180" s="115"/>
      <c r="G180" s="115"/>
    </row>
    <row r="181" spans="1:7" s="221" customFormat="1" x14ac:dyDescent="0.25">
      <c r="A181" s="222"/>
      <c r="B181" s="170"/>
      <c r="C181" s="115"/>
      <c r="D181" s="115"/>
      <c r="E181" s="115"/>
      <c r="F181" s="115"/>
      <c r="G181" s="115"/>
    </row>
    <row r="182" spans="1:7" s="221" customFormat="1" x14ac:dyDescent="0.25">
      <c r="A182" s="222"/>
      <c r="B182" s="170"/>
      <c r="C182" s="115"/>
      <c r="D182" s="115"/>
      <c r="E182" s="115"/>
      <c r="F182" s="115"/>
      <c r="G182" s="115"/>
    </row>
    <row r="183" spans="1:7" s="221" customFormat="1" x14ac:dyDescent="0.25">
      <c r="A183" s="222"/>
      <c r="B183" s="170"/>
      <c r="C183" s="115"/>
      <c r="D183" s="115"/>
      <c r="E183" s="115"/>
      <c r="F183" s="115"/>
      <c r="G183" s="115"/>
    </row>
    <row r="184" spans="1:7" s="221" customFormat="1" x14ac:dyDescent="0.25">
      <c r="A184" s="222"/>
      <c r="B184" s="170"/>
      <c r="C184" s="115"/>
      <c r="D184" s="115"/>
      <c r="E184" s="115"/>
      <c r="F184" s="115"/>
      <c r="G184" s="115"/>
    </row>
    <row r="185" spans="1:7" s="221" customFormat="1" x14ac:dyDescent="0.25">
      <c r="A185" s="222"/>
      <c r="B185" s="170"/>
      <c r="C185" s="115"/>
      <c r="D185" s="115"/>
      <c r="E185" s="115"/>
      <c r="F185" s="115"/>
      <c r="G185" s="115"/>
    </row>
    <row r="186" spans="1:7" s="221" customFormat="1" x14ac:dyDescent="0.25">
      <c r="A186" s="222"/>
      <c r="B186" s="170"/>
      <c r="C186" s="115"/>
      <c r="D186" s="115"/>
      <c r="E186" s="115"/>
      <c r="F186" s="115"/>
      <c r="G186" s="115"/>
    </row>
    <row r="187" spans="1:7" s="221" customFormat="1" x14ac:dyDescent="0.25">
      <c r="A187" s="222"/>
      <c r="B187" s="170"/>
      <c r="C187" s="115"/>
      <c r="D187" s="115"/>
      <c r="E187" s="115"/>
      <c r="F187" s="115"/>
      <c r="G187" s="115"/>
    </row>
    <row r="188" spans="1:7" s="221" customFormat="1" x14ac:dyDescent="0.25">
      <c r="A188" s="222"/>
      <c r="B188" s="170"/>
      <c r="C188" s="115"/>
      <c r="D188" s="115"/>
      <c r="E188" s="115"/>
      <c r="F188" s="115"/>
      <c r="G188" s="115"/>
    </row>
    <row r="189" spans="1:7" s="221" customFormat="1" x14ac:dyDescent="0.25">
      <c r="A189" s="222"/>
      <c r="B189" s="170"/>
      <c r="C189" s="115"/>
      <c r="D189" s="115"/>
      <c r="E189" s="115"/>
      <c r="F189" s="115"/>
      <c r="G189" s="115"/>
    </row>
    <row r="190" spans="1:7" s="221" customFormat="1" x14ac:dyDescent="0.25">
      <c r="A190" s="222"/>
      <c r="B190" s="170"/>
      <c r="C190" s="115"/>
      <c r="D190" s="115"/>
      <c r="E190" s="115"/>
      <c r="F190" s="115"/>
      <c r="G190" s="115"/>
    </row>
    <row r="191" spans="1:7" s="221" customFormat="1" x14ac:dyDescent="0.25">
      <c r="A191" s="222"/>
      <c r="B191" s="170"/>
      <c r="C191" s="115"/>
      <c r="D191" s="115"/>
      <c r="E191" s="115"/>
      <c r="F191" s="115"/>
      <c r="G191" s="115"/>
    </row>
    <row r="192" spans="1:7" s="221" customFormat="1" x14ac:dyDescent="0.25">
      <c r="A192" s="222"/>
      <c r="B192" s="170"/>
      <c r="C192" s="115"/>
      <c r="D192" s="115"/>
      <c r="E192" s="115"/>
      <c r="F192" s="115"/>
      <c r="G192" s="115"/>
    </row>
    <row r="193" spans="1:7" s="221" customFormat="1" x14ac:dyDescent="0.25">
      <c r="A193" s="222"/>
      <c r="B193" s="170"/>
      <c r="C193" s="115"/>
      <c r="D193" s="115"/>
      <c r="E193" s="115"/>
      <c r="F193" s="115"/>
      <c r="G193" s="115"/>
    </row>
    <row r="194" spans="1:7" s="221" customFormat="1" x14ac:dyDescent="0.25">
      <c r="A194" s="222"/>
      <c r="B194" s="170"/>
      <c r="C194" s="115"/>
      <c r="D194" s="115"/>
      <c r="E194" s="115"/>
      <c r="F194" s="115"/>
      <c r="G194" s="115"/>
    </row>
    <row r="195" spans="1:7" s="221" customFormat="1" x14ac:dyDescent="0.25">
      <c r="A195" s="222"/>
      <c r="B195" s="170"/>
      <c r="C195" s="115"/>
      <c r="D195" s="115"/>
      <c r="E195" s="115"/>
      <c r="F195" s="115"/>
      <c r="G195" s="115"/>
    </row>
    <row r="196" spans="1:7" s="221" customFormat="1" x14ac:dyDescent="0.25">
      <c r="A196" s="222"/>
      <c r="B196" s="170"/>
      <c r="C196" s="115"/>
      <c r="D196" s="115"/>
      <c r="E196" s="115"/>
      <c r="F196" s="115"/>
      <c r="G196" s="115"/>
    </row>
    <row r="197" spans="1:7" s="221" customFormat="1" x14ac:dyDescent="0.25">
      <c r="A197" s="222"/>
      <c r="B197" s="170"/>
      <c r="C197" s="115"/>
      <c r="D197" s="115"/>
      <c r="E197" s="115"/>
      <c r="F197" s="115"/>
      <c r="G197" s="115"/>
    </row>
    <row r="198" spans="1:7" s="221" customFormat="1" x14ac:dyDescent="0.25">
      <c r="A198" s="222"/>
      <c r="B198" s="170"/>
      <c r="C198" s="115"/>
      <c r="D198" s="115"/>
      <c r="E198" s="115"/>
      <c r="F198" s="115"/>
      <c r="G198" s="115"/>
    </row>
    <row r="199" spans="1:7" s="221" customFormat="1" x14ac:dyDescent="0.25">
      <c r="A199" s="222"/>
      <c r="B199" s="170"/>
      <c r="C199" s="115"/>
      <c r="D199" s="115"/>
      <c r="E199" s="115"/>
      <c r="F199" s="115"/>
      <c r="G199" s="115"/>
    </row>
    <row r="200" spans="1:7" s="221" customFormat="1" x14ac:dyDescent="0.25">
      <c r="A200" s="222"/>
      <c r="B200" s="170"/>
      <c r="C200" s="115"/>
      <c r="D200" s="115"/>
      <c r="E200" s="115"/>
      <c r="F200" s="115"/>
      <c r="G200" s="115"/>
    </row>
    <row r="201" spans="1:7" s="221" customFormat="1" x14ac:dyDescent="0.25">
      <c r="A201" s="222"/>
      <c r="B201" s="170"/>
      <c r="C201" s="115"/>
      <c r="D201" s="115"/>
      <c r="E201" s="115"/>
      <c r="F201" s="115"/>
      <c r="G201" s="115"/>
    </row>
    <row r="202" spans="1:7" s="221" customFormat="1" x14ac:dyDescent="0.25">
      <c r="A202" s="222"/>
      <c r="B202" s="170"/>
      <c r="C202" s="115"/>
      <c r="D202" s="115"/>
      <c r="E202" s="115"/>
      <c r="F202" s="115"/>
      <c r="G202" s="115"/>
    </row>
    <row r="203" spans="1:7" s="221" customFormat="1" x14ac:dyDescent="0.25">
      <c r="A203" s="222"/>
      <c r="B203" s="170"/>
      <c r="C203" s="115"/>
      <c r="D203" s="115"/>
      <c r="E203" s="115"/>
      <c r="F203" s="115"/>
      <c r="G203" s="115"/>
    </row>
    <row r="204" spans="1:7" s="221" customFormat="1" x14ac:dyDescent="0.25">
      <c r="A204" s="222"/>
      <c r="B204" s="170"/>
      <c r="C204" s="115"/>
      <c r="D204" s="115"/>
      <c r="E204" s="115"/>
      <c r="F204" s="115"/>
      <c r="G204" s="115"/>
    </row>
    <row r="205" spans="1:7" s="221" customFormat="1" x14ac:dyDescent="0.25">
      <c r="A205" s="222"/>
      <c r="B205" s="170"/>
      <c r="C205" s="115"/>
      <c r="D205" s="115"/>
      <c r="E205" s="115"/>
      <c r="F205" s="115"/>
      <c r="G205" s="115"/>
    </row>
    <row r="206" spans="1:7" s="221" customFormat="1" x14ac:dyDescent="0.25">
      <c r="A206" s="222"/>
      <c r="B206" s="170"/>
      <c r="C206" s="115"/>
      <c r="D206" s="115"/>
      <c r="E206" s="115"/>
      <c r="F206" s="115"/>
      <c r="G206" s="115"/>
    </row>
    <row r="207" spans="1:7" s="221" customFormat="1" x14ac:dyDescent="0.25">
      <c r="A207" s="222"/>
      <c r="B207" s="170"/>
      <c r="C207" s="115"/>
      <c r="D207" s="115"/>
      <c r="E207" s="115"/>
      <c r="F207" s="115"/>
      <c r="G207" s="115"/>
    </row>
    <row r="208" spans="1:7" s="221" customFormat="1" x14ac:dyDescent="0.25">
      <c r="A208" s="222"/>
      <c r="B208" s="170"/>
      <c r="C208" s="115"/>
      <c r="D208" s="115"/>
      <c r="E208" s="115"/>
      <c r="F208" s="115"/>
      <c r="G208" s="115"/>
    </row>
    <row r="209" spans="1:7" s="221" customFormat="1" x14ac:dyDescent="0.25">
      <c r="A209" s="222"/>
      <c r="B209" s="170"/>
      <c r="C209" s="115"/>
      <c r="D209" s="115"/>
      <c r="E209" s="115"/>
      <c r="F209" s="115"/>
      <c r="G209" s="115"/>
    </row>
    <row r="210" spans="1:7" s="221" customFormat="1" x14ac:dyDescent="0.25">
      <c r="A210" s="222"/>
      <c r="B210" s="170"/>
      <c r="C210" s="115"/>
      <c r="D210" s="115"/>
      <c r="E210" s="115"/>
      <c r="F210" s="115"/>
      <c r="G210" s="115"/>
    </row>
    <row r="211" spans="1:7" s="221" customFormat="1" x14ac:dyDescent="0.25">
      <c r="A211" s="222"/>
      <c r="B211" s="170"/>
      <c r="C211" s="115"/>
      <c r="D211" s="115"/>
      <c r="E211" s="115"/>
      <c r="F211" s="115"/>
      <c r="G211" s="115"/>
    </row>
    <row r="212" spans="1:7" s="221" customFormat="1" x14ac:dyDescent="0.25">
      <c r="A212" s="222"/>
      <c r="B212" s="170"/>
      <c r="C212" s="115"/>
      <c r="D212" s="115"/>
      <c r="E212" s="115"/>
      <c r="F212" s="115"/>
      <c r="G212" s="115"/>
    </row>
    <row r="213" spans="1:7" s="221" customFormat="1" x14ac:dyDescent="0.25">
      <c r="A213" s="222"/>
      <c r="B213" s="170"/>
      <c r="C213" s="115"/>
      <c r="D213" s="115"/>
      <c r="E213" s="115"/>
      <c r="F213" s="115"/>
      <c r="G213" s="115"/>
    </row>
    <row r="214" spans="1:7" s="221" customFormat="1" x14ac:dyDescent="0.25">
      <c r="A214" s="222"/>
      <c r="B214" s="170"/>
      <c r="C214" s="115"/>
      <c r="D214" s="115"/>
      <c r="E214" s="115"/>
      <c r="F214" s="115"/>
      <c r="G214" s="115"/>
    </row>
    <row r="215" spans="1:7" s="221" customFormat="1" x14ac:dyDescent="0.25">
      <c r="A215" s="222"/>
      <c r="B215" s="170"/>
      <c r="C215" s="115"/>
      <c r="D215" s="115"/>
      <c r="E215" s="115"/>
      <c r="F215" s="115"/>
      <c r="G215" s="115"/>
    </row>
    <row r="216" spans="1:7" s="221" customFormat="1" x14ac:dyDescent="0.25">
      <c r="A216" s="222"/>
      <c r="B216" s="170"/>
      <c r="C216" s="115"/>
      <c r="D216" s="115"/>
      <c r="E216" s="115"/>
      <c r="F216" s="115"/>
      <c r="G216" s="115"/>
    </row>
    <row r="217" spans="1:7" s="221" customFormat="1" x14ac:dyDescent="0.25">
      <c r="A217" s="222"/>
      <c r="B217" s="170"/>
      <c r="C217" s="115"/>
      <c r="D217" s="115"/>
      <c r="E217" s="115"/>
      <c r="F217" s="115"/>
      <c r="G217" s="115"/>
    </row>
    <row r="218" spans="1:7" s="221" customFormat="1" x14ac:dyDescent="0.25">
      <c r="A218" s="222"/>
      <c r="B218" s="170"/>
      <c r="C218" s="115"/>
      <c r="D218" s="115"/>
      <c r="E218" s="115"/>
      <c r="F218" s="115"/>
      <c r="G218" s="115"/>
    </row>
    <row r="219" spans="1:7" s="221" customFormat="1" x14ac:dyDescent="0.25">
      <c r="A219" s="222"/>
      <c r="B219" s="170"/>
      <c r="C219" s="115"/>
      <c r="D219" s="115"/>
      <c r="E219" s="115"/>
      <c r="F219" s="115"/>
      <c r="G219" s="115"/>
    </row>
    <row r="220" spans="1:7" s="221" customFormat="1" x14ac:dyDescent="0.25">
      <c r="A220" s="222"/>
      <c r="B220" s="170"/>
      <c r="C220" s="115"/>
      <c r="D220" s="115"/>
      <c r="E220" s="115"/>
      <c r="F220" s="115"/>
      <c r="G220" s="115"/>
    </row>
    <row r="221" spans="1:7" s="221" customFormat="1" x14ac:dyDescent="0.25">
      <c r="A221" s="222"/>
      <c r="B221" s="170"/>
      <c r="C221" s="115"/>
      <c r="D221" s="115"/>
      <c r="E221" s="115"/>
      <c r="F221" s="115"/>
      <c r="G221" s="115"/>
    </row>
    <row r="222" spans="1:7" s="221" customFormat="1" x14ac:dyDescent="0.25">
      <c r="A222" s="222"/>
      <c r="B222" s="170"/>
      <c r="C222" s="115"/>
      <c r="D222" s="115"/>
      <c r="E222" s="115"/>
      <c r="F222" s="115"/>
      <c r="G222" s="115"/>
    </row>
    <row r="223" spans="1:7" s="221" customFormat="1" x14ac:dyDescent="0.25">
      <c r="A223" s="222"/>
      <c r="B223" s="170"/>
      <c r="C223" s="115"/>
      <c r="D223" s="115"/>
      <c r="E223" s="115"/>
      <c r="F223" s="115"/>
      <c r="G223" s="115"/>
    </row>
    <row r="224" spans="1:7" s="221" customFormat="1" x14ac:dyDescent="0.25">
      <c r="A224" s="222"/>
      <c r="B224" s="170"/>
      <c r="C224" s="115"/>
      <c r="D224" s="115"/>
      <c r="E224" s="115"/>
      <c r="F224" s="115"/>
      <c r="G224" s="115"/>
    </row>
    <row r="225" spans="1:7" s="221" customFormat="1" x14ac:dyDescent="0.25">
      <c r="A225" s="222"/>
      <c r="B225" s="170"/>
      <c r="C225" s="115"/>
      <c r="D225" s="115"/>
      <c r="E225" s="115"/>
      <c r="F225" s="115"/>
      <c r="G225" s="115"/>
    </row>
    <row r="226" spans="1:7" s="221" customFormat="1" x14ac:dyDescent="0.25">
      <c r="A226" s="222"/>
      <c r="B226" s="170"/>
      <c r="C226" s="115"/>
      <c r="D226" s="115"/>
      <c r="E226" s="115"/>
      <c r="F226" s="115"/>
      <c r="G226" s="115"/>
    </row>
    <row r="227" spans="1:7" s="221" customFormat="1" x14ac:dyDescent="0.25">
      <c r="A227" s="222"/>
      <c r="B227" s="170"/>
      <c r="C227" s="115"/>
      <c r="D227" s="115"/>
      <c r="E227" s="115"/>
      <c r="F227" s="115"/>
      <c r="G227" s="115"/>
    </row>
    <row r="228" spans="1:7" s="221" customFormat="1" x14ac:dyDescent="0.25">
      <c r="A228" s="222"/>
      <c r="B228" s="170"/>
      <c r="C228" s="115"/>
      <c r="D228" s="115"/>
      <c r="E228" s="115"/>
      <c r="F228" s="115"/>
      <c r="G228" s="115"/>
    </row>
    <row r="229" spans="1:7" s="221" customFormat="1" x14ac:dyDescent="0.25">
      <c r="A229" s="222"/>
      <c r="B229" s="170"/>
      <c r="C229" s="115"/>
      <c r="D229" s="115"/>
      <c r="E229" s="115"/>
      <c r="F229" s="115"/>
      <c r="G229" s="115"/>
    </row>
    <row r="230" spans="1:7" s="221" customFormat="1" x14ac:dyDescent="0.25">
      <c r="A230" s="222"/>
      <c r="B230" s="170"/>
      <c r="C230" s="115"/>
      <c r="D230" s="115"/>
      <c r="E230" s="115"/>
      <c r="F230" s="115"/>
      <c r="G230" s="115"/>
    </row>
    <row r="231" spans="1:7" s="221" customFormat="1" x14ac:dyDescent="0.25">
      <c r="A231" s="222"/>
      <c r="B231" s="170"/>
      <c r="C231" s="115"/>
      <c r="D231" s="115"/>
      <c r="E231" s="115"/>
      <c r="F231" s="115"/>
      <c r="G231" s="115"/>
    </row>
    <row r="232" spans="1:7" s="221" customFormat="1" x14ac:dyDescent="0.25">
      <c r="A232" s="222"/>
      <c r="B232" s="170"/>
      <c r="C232" s="115"/>
      <c r="D232" s="115"/>
      <c r="E232" s="115"/>
      <c r="F232" s="115"/>
      <c r="G232" s="115"/>
    </row>
    <row r="233" spans="1:7" s="221" customFormat="1" x14ac:dyDescent="0.25">
      <c r="A233" s="222"/>
      <c r="B233" s="170"/>
      <c r="C233" s="115"/>
      <c r="D233" s="115"/>
      <c r="E233" s="115"/>
      <c r="F233" s="115"/>
      <c r="G233" s="115"/>
    </row>
    <row r="234" spans="1:7" s="221" customFormat="1" x14ac:dyDescent="0.25">
      <c r="A234" s="222"/>
      <c r="B234" s="170"/>
      <c r="C234" s="115"/>
      <c r="D234" s="115"/>
      <c r="E234" s="115"/>
      <c r="F234" s="115"/>
      <c r="G234" s="115"/>
    </row>
    <row r="235" spans="1:7" s="221" customFormat="1" x14ac:dyDescent="0.25">
      <c r="A235" s="222"/>
      <c r="B235" s="170"/>
      <c r="C235" s="115"/>
      <c r="D235" s="115"/>
      <c r="E235" s="115"/>
      <c r="F235" s="115"/>
      <c r="G235" s="115"/>
    </row>
    <row r="236" spans="1:7" s="221" customFormat="1" x14ac:dyDescent="0.25">
      <c r="A236" s="222"/>
      <c r="B236" s="170"/>
      <c r="C236" s="115"/>
      <c r="D236" s="115"/>
      <c r="E236" s="115"/>
      <c r="F236" s="115"/>
      <c r="G236" s="115"/>
    </row>
    <row r="237" spans="1:7" s="221" customFormat="1" x14ac:dyDescent="0.25">
      <c r="A237" s="222"/>
      <c r="B237" s="170"/>
      <c r="C237" s="115"/>
      <c r="D237" s="115"/>
      <c r="E237" s="115"/>
      <c r="F237" s="115"/>
      <c r="G237" s="115"/>
    </row>
    <row r="238" spans="1:7" s="221" customFormat="1" x14ac:dyDescent="0.25">
      <c r="A238" s="222"/>
      <c r="B238" s="170"/>
      <c r="C238" s="115"/>
      <c r="D238" s="115"/>
      <c r="E238" s="115"/>
      <c r="F238" s="115"/>
      <c r="G238" s="115"/>
    </row>
    <row r="239" spans="1:7" s="221" customFormat="1" x14ac:dyDescent="0.25">
      <c r="A239" s="222"/>
      <c r="B239" s="170"/>
      <c r="C239" s="115"/>
      <c r="D239" s="115"/>
      <c r="E239" s="115"/>
      <c r="F239" s="115"/>
      <c r="G239" s="115"/>
    </row>
    <row r="240" spans="1:7" s="221" customFormat="1" x14ac:dyDescent="0.25">
      <c r="A240" s="222"/>
      <c r="B240" s="170"/>
      <c r="C240" s="115"/>
      <c r="D240" s="115"/>
      <c r="E240" s="115"/>
      <c r="F240" s="115"/>
      <c r="G240" s="115"/>
    </row>
    <row r="241" spans="1:7" s="221" customFormat="1" x14ac:dyDescent="0.25">
      <c r="A241" s="222"/>
      <c r="B241" s="170"/>
      <c r="C241" s="115"/>
      <c r="D241" s="115"/>
      <c r="E241" s="115"/>
      <c r="F241" s="115"/>
      <c r="G241" s="115"/>
    </row>
    <row r="242" spans="1:7" s="221" customFormat="1" x14ac:dyDescent="0.25">
      <c r="A242" s="222"/>
      <c r="B242" s="170"/>
      <c r="C242" s="115"/>
      <c r="D242" s="115"/>
      <c r="E242" s="115"/>
      <c r="F242" s="115"/>
      <c r="G242" s="115"/>
    </row>
    <row r="243" spans="1:7" s="221" customFormat="1" x14ac:dyDescent="0.25">
      <c r="A243" s="222"/>
      <c r="B243" s="170"/>
      <c r="C243" s="115"/>
      <c r="D243" s="115"/>
      <c r="E243" s="115"/>
      <c r="F243" s="115"/>
      <c r="G243" s="115"/>
    </row>
    <row r="244" spans="1:7" s="221" customFormat="1" x14ac:dyDescent="0.25">
      <c r="A244" s="222"/>
      <c r="B244" s="170"/>
      <c r="C244" s="115"/>
      <c r="D244" s="115"/>
      <c r="E244" s="115"/>
      <c r="F244" s="115"/>
      <c r="G244" s="115"/>
    </row>
    <row r="245" spans="1:7" s="221" customFormat="1" x14ac:dyDescent="0.25">
      <c r="A245" s="222"/>
      <c r="B245" s="170"/>
      <c r="C245" s="115"/>
      <c r="D245" s="115"/>
      <c r="E245" s="115"/>
      <c r="F245" s="115"/>
      <c r="G245" s="115"/>
    </row>
    <row r="246" spans="1:7" s="221" customFormat="1" x14ac:dyDescent="0.25">
      <c r="A246" s="222"/>
      <c r="B246" s="170"/>
      <c r="C246" s="115"/>
      <c r="D246" s="115"/>
      <c r="E246" s="115"/>
      <c r="F246" s="115"/>
      <c r="G246" s="115"/>
    </row>
    <row r="247" spans="1:7" s="221" customFormat="1" x14ac:dyDescent="0.25">
      <c r="A247" s="222"/>
      <c r="B247" s="170"/>
      <c r="C247" s="115"/>
      <c r="D247" s="115"/>
      <c r="E247" s="115"/>
      <c r="F247" s="115"/>
      <c r="G247" s="115"/>
    </row>
    <row r="248" spans="1:7" s="221" customFormat="1" x14ac:dyDescent="0.25">
      <c r="A248" s="222"/>
      <c r="B248" s="170"/>
      <c r="C248" s="115"/>
      <c r="D248" s="115"/>
      <c r="E248" s="115"/>
      <c r="F248" s="115"/>
      <c r="G248" s="115"/>
    </row>
    <row r="249" spans="1:7" s="221" customFormat="1" x14ac:dyDescent="0.25">
      <c r="A249" s="222"/>
      <c r="B249" s="170"/>
      <c r="C249" s="115"/>
      <c r="D249" s="115"/>
      <c r="E249" s="115"/>
      <c r="F249" s="115"/>
      <c r="G249" s="115"/>
    </row>
    <row r="250" spans="1:7" s="221" customFormat="1" x14ac:dyDescent="0.25">
      <c r="A250" s="222"/>
      <c r="B250" s="170"/>
      <c r="C250" s="115"/>
      <c r="D250" s="115"/>
      <c r="E250" s="115"/>
      <c r="F250" s="115"/>
      <c r="G250" s="115"/>
    </row>
    <row r="251" spans="1:7" s="221" customFormat="1" x14ac:dyDescent="0.25">
      <c r="A251" s="222"/>
      <c r="B251" s="170"/>
      <c r="C251" s="115"/>
      <c r="D251" s="115"/>
      <c r="E251" s="115"/>
      <c r="F251" s="115"/>
      <c r="G251" s="115"/>
    </row>
    <row r="252" spans="1:7" s="221" customFormat="1" x14ac:dyDescent="0.25">
      <c r="A252" s="222"/>
      <c r="B252" s="170"/>
      <c r="C252" s="115"/>
      <c r="D252" s="115"/>
      <c r="E252" s="115"/>
      <c r="F252" s="115"/>
      <c r="G252" s="115"/>
    </row>
    <row r="253" spans="1:7" s="221" customFormat="1" x14ac:dyDescent="0.25">
      <c r="A253" s="222"/>
      <c r="B253" s="170"/>
      <c r="C253" s="115"/>
      <c r="D253" s="115"/>
      <c r="E253" s="115"/>
      <c r="F253" s="115"/>
      <c r="G253" s="115"/>
    </row>
    <row r="254" spans="1:7" s="221" customFormat="1" x14ac:dyDescent="0.25">
      <c r="A254" s="222"/>
      <c r="B254" s="170"/>
      <c r="C254" s="115"/>
      <c r="D254" s="115"/>
      <c r="E254" s="115"/>
      <c r="F254" s="115"/>
      <c r="G254" s="115"/>
    </row>
    <row r="255" spans="1:7" s="221" customFormat="1" x14ac:dyDescent="0.25">
      <c r="A255" s="222"/>
      <c r="B255" s="170"/>
      <c r="C255" s="115"/>
      <c r="D255" s="115"/>
      <c r="E255" s="115"/>
      <c r="F255" s="115"/>
      <c r="G255" s="115"/>
    </row>
    <row r="256" spans="1:7" s="221" customFormat="1" x14ac:dyDescent="0.25">
      <c r="A256" s="222"/>
      <c r="B256" s="170"/>
      <c r="C256" s="115"/>
      <c r="D256" s="115"/>
      <c r="E256" s="115"/>
      <c r="F256" s="115"/>
      <c r="G256" s="115"/>
    </row>
    <row r="257" spans="1:7" s="221" customFormat="1" x14ac:dyDescent="0.25">
      <c r="A257" s="222"/>
      <c r="B257" s="170"/>
      <c r="C257" s="115"/>
      <c r="D257" s="115"/>
      <c r="E257" s="115"/>
      <c r="F257" s="115"/>
      <c r="G257" s="115"/>
    </row>
    <row r="258" spans="1:7" s="221" customFormat="1" x14ac:dyDescent="0.25">
      <c r="A258" s="222"/>
      <c r="B258" s="170"/>
      <c r="C258" s="115"/>
      <c r="D258" s="115"/>
      <c r="E258" s="115"/>
      <c r="F258" s="115"/>
      <c r="G258" s="115"/>
    </row>
    <row r="259" spans="1:7" s="221" customFormat="1" x14ac:dyDescent="0.25">
      <c r="A259" s="222"/>
      <c r="B259" s="170"/>
      <c r="C259" s="115"/>
      <c r="D259" s="115"/>
      <c r="E259" s="115"/>
      <c r="F259" s="115"/>
      <c r="G259" s="115"/>
    </row>
    <row r="260" spans="1:7" s="221" customFormat="1" x14ac:dyDescent="0.25">
      <c r="A260" s="222"/>
      <c r="B260" s="170"/>
      <c r="C260" s="115"/>
      <c r="D260" s="115"/>
      <c r="E260" s="115"/>
      <c r="F260" s="115"/>
      <c r="G260" s="115"/>
    </row>
    <row r="261" spans="1:7" s="221" customFormat="1" x14ac:dyDescent="0.25">
      <c r="A261" s="222"/>
      <c r="B261" s="170"/>
      <c r="C261" s="115"/>
      <c r="D261" s="115"/>
      <c r="E261" s="115"/>
      <c r="F261" s="115"/>
      <c r="G261" s="115"/>
    </row>
    <row r="262" spans="1:7" s="221" customFormat="1" x14ac:dyDescent="0.25">
      <c r="A262" s="222"/>
      <c r="B262" s="170"/>
      <c r="C262" s="115"/>
      <c r="D262" s="115"/>
      <c r="E262" s="115"/>
      <c r="F262" s="115"/>
      <c r="G262" s="115"/>
    </row>
    <row r="263" spans="1:7" s="221" customFormat="1" x14ac:dyDescent="0.25">
      <c r="A263" s="222"/>
      <c r="B263" s="170"/>
      <c r="C263" s="115"/>
      <c r="D263" s="115"/>
      <c r="E263" s="115"/>
      <c r="F263" s="115"/>
      <c r="G263" s="115"/>
    </row>
    <row r="264" spans="1:7" s="221" customFormat="1" x14ac:dyDescent="0.25">
      <c r="A264" s="222"/>
      <c r="B264" s="170"/>
      <c r="C264" s="115"/>
      <c r="D264" s="115"/>
      <c r="E264" s="115"/>
      <c r="F264" s="115"/>
      <c r="G264" s="115"/>
    </row>
    <row r="265" spans="1:7" s="221" customFormat="1" x14ac:dyDescent="0.25">
      <c r="A265" s="222"/>
      <c r="B265" s="170"/>
      <c r="C265" s="115"/>
      <c r="D265" s="115"/>
      <c r="E265" s="115"/>
      <c r="F265" s="115"/>
      <c r="G265" s="115"/>
    </row>
    <row r="266" spans="1:7" s="221" customFormat="1" x14ac:dyDescent="0.25">
      <c r="A266" s="222"/>
      <c r="B266" s="170"/>
      <c r="C266" s="115"/>
      <c r="D266" s="115"/>
      <c r="E266" s="115"/>
      <c r="F266" s="115"/>
      <c r="G266" s="115"/>
    </row>
    <row r="267" spans="1:7" s="221" customFormat="1" x14ac:dyDescent="0.25">
      <c r="A267" s="222"/>
      <c r="B267" s="170"/>
      <c r="C267" s="115"/>
      <c r="D267" s="115"/>
      <c r="E267" s="115"/>
      <c r="F267" s="115"/>
      <c r="G267" s="115"/>
    </row>
    <row r="268" spans="1:7" s="221" customFormat="1" x14ac:dyDescent="0.25">
      <c r="A268" s="222"/>
      <c r="B268" s="170"/>
      <c r="C268" s="115"/>
      <c r="D268" s="115"/>
      <c r="E268" s="115"/>
      <c r="F268" s="115"/>
      <c r="G268" s="115"/>
    </row>
    <row r="269" spans="1:7" s="221" customFormat="1" x14ac:dyDescent="0.25">
      <c r="A269" s="222"/>
      <c r="B269" s="170"/>
      <c r="C269" s="115"/>
      <c r="D269" s="115"/>
      <c r="E269" s="115"/>
      <c r="F269" s="115"/>
      <c r="G269" s="115"/>
    </row>
    <row r="270" spans="1:7" s="221" customFormat="1" x14ac:dyDescent="0.25">
      <c r="A270" s="222"/>
      <c r="B270" s="170"/>
      <c r="C270" s="115"/>
      <c r="D270" s="115"/>
      <c r="E270" s="115"/>
      <c r="F270" s="115"/>
      <c r="G270" s="115"/>
    </row>
    <row r="271" spans="1:7" s="221" customFormat="1" x14ac:dyDescent="0.25">
      <c r="A271" s="222"/>
      <c r="B271" s="170"/>
      <c r="C271" s="115"/>
      <c r="D271" s="115"/>
      <c r="E271" s="115"/>
      <c r="F271" s="115"/>
      <c r="G271" s="115"/>
    </row>
    <row r="272" spans="1:7" s="221" customFormat="1" x14ac:dyDescent="0.25">
      <c r="A272" s="222"/>
      <c r="B272" s="170"/>
      <c r="C272" s="115"/>
      <c r="D272" s="115"/>
      <c r="E272" s="115"/>
      <c r="F272" s="115"/>
      <c r="G272" s="115"/>
    </row>
    <row r="273" spans="1:7" s="221" customFormat="1" x14ac:dyDescent="0.25">
      <c r="A273" s="222"/>
      <c r="B273" s="170"/>
      <c r="C273" s="115"/>
      <c r="D273" s="115"/>
      <c r="E273" s="115"/>
      <c r="F273" s="115"/>
      <c r="G273" s="115"/>
    </row>
    <row r="274" spans="1:7" s="221" customFormat="1" x14ac:dyDescent="0.25">
      <c r="A274" s="222"/>
      <c r="B274" s="170"/>
      <c r="C274" s="115"/>
      <c r="D274" s="115"/>
      <c r="E274" s="115"/>
      <c r="F274" s="115"/>
      <c r="G274" s="115"/>
    </row>
    <row r="275" spans="1:7" s="221" customFormat="1" x14ac:dyDescent="0.25">
      <c r="A275" s="222"/>
      <c r="B275" s="170"/>
      <c r="C275" s="115"/>
      <c r="D275" s="115"/>
      <c r="E275" s="115"/>
      <c r="F275" s="115"/>
      <c r="G275" s="115"/>
    </row>
    <row r="276" spans="1:7" s="221" customFormat="1" x14ac:dyDescent="0.25">
      <c r="A276" s="222"/>
      <c r="B276" s="170"/>
      <c r="C276" s="115"/>
      <c r="D276" s="115"/>
      <c r="E276" s="115"/>
      <c r="F276" s="115"/>
      <c r="G276" s="115"/>
    </row>
    <row r="277" spans="1:7" s="221" customFormat="1" x14ac:dyDescent="0.25">
      <c r="A277" s="222"/>
      <c r="B277" s="170"/>
      <c r="C277" s="115"/>
      <c r="D277" s="115"/>
      <c r="E277" s="115"/>
      <c r="F277" s="115"/>
      <c r="G277" s="115"/>
    </row>
  </sheetData>
  <mergeCells count="10">
    <mergeCell ref="A87:B87"/>
    <mergeCell ref="A115:B115"/>
    <mergeCell ref="A1:G1"/>
    <mergeCell ref="A10:B10"/>
    <mergeCell ref="B12:B13"/>
    <mergeCell ref="C12:C13"/>
    <mergeCell ref="D12:D13"/>
    <mergeCell ref="E12:E13"/>
    <mergeCell ref="F12:F13"/>
    <mergeCell ref="G12:G13"/>
  </mergeCells>
  <printOptions horizontalCentered="1" verticalCentered="1"/>
  <pageMargins left="0.7" right="0.7" top="0.75" bottom="0.75" header="0.3" footer="0.3"/>
  <pageSetup paperSize="9" scale="45" orientation="portrait" r:id="rId1"/>
  <headerFooter alignWithMargins="0"/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OPĆI DIO</vt:lpstr>
      <vt:lpstr>FP PiP 1</vt:lpstr>
      <vt:lpstr>FP PiP 2</vt:lpstr>
      <vt:lpstr>PLAN2018-2020-CJELOVITI FP</vt:lpstr>
      <vt:lpstr>PLAN2016-2019-TRANSPARENTNOST</vt:lpstr>
      <vt:lpstr>'FP PiP 1'!Podrucje_ispisa</vt:lpstr>
      <vt:lpstr>'OPĆI DIO'!Podrucje_ispisa</vt:lpstr>
      <vt:lpstr>'PLAN2016-2019-TRANSPARENTNOST'!Podrucje_ispisa</vt:lpstr>
      <vt:lpstr>'PLAN2018-2020-CJELOVITI FP'!Podrucje_ispisa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2017-12-08T11:50:33Z</dcterms:created>
  <dcterms:modified xsi:type="dcterms:W3CDTF">2017-12-08T11:55:06Z</dcterms:modified>
</cp:coreProperties>
</file>